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8_{A4E3E335-8E60-4269-85CA-9E5885C3BD0E}"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20" yWindow="-120" windowWidth="29040" windowHeight="1572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N5" i="5" l="1"/>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I5" i="5"/>
  <c r="H5" i="5"/>
  <c r="G5" i="5"/>
  <c r="F5" i="5"/>
  <c r="E5" i="5"/>
  <c r="D5" i="5"/>
  <c r="C5" i="5"/>
  <c r="B5" i="5"/>
  <c r="J5" i="5" l="1"/>
  <c r="AX5" i="8" l="1"/>
  <c r="AT5" i="8"/>
  <c r="Q95" i="4" l="1"/>
  <c r="AW5" i="8"/>
  <c r="AZ5" i="8" s="1"/>
  <c r="AS5" i="8"/>
  <c r="AV5" i="8" s="1"/>
  <c r="AP5" i="8"/>
  <c r="AO5" i="8"/>
  <c r="AN5" i="8"/>
  <c r="AM5" i="8"/>
  <c r="AL5" i="8"/>
  <c r="AK5" i="8"/>
  <c r="AJ5" i="8"/>
  <c r="AI5" i="8"/>
  <c r="A26" i="4"/>
  <c r="A27" i="4"/>
  <c r="A28" i="4"/>
  <c r="A32"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5" i="4"/>
  <c r="O95" i="4"/>
  <c r="L95" i="4"/>
  <c r="K95" i="4"/>
  <c r="I95" i="4"/>
  <c r="H95" i="4"/>
  <c r="F95" i="4"/>
  <c r="E95" i="4"/>
  <c r="Q81" i="4"/>
  <c r="N81" i="4"/>
  <c r="L81" i="4"/>
  <c r="K81" i="4"/>
  <c r="I81" i="4"/>
  <c r="H81" i="4"/>
  <c r="F81" i="4"/>
  <c r="E81" i="4"/>
  <c r="A51" i="4"/>
  <c r="A49" i="4"/>
  <c r="A35" i="4"/>
  <c r="O42" i="4" s="1"/>
  <c r="A17" i="4"/>
  <c r="O21" i="4" s="1"/>
  <c r="A6" i="4"/>
  <c r="P10" i="4" s="1"/>
  <c r="CO5" i="5" l="1"/>
  <c r="AR5" i="8"/>
  <c r="AH5" i="8"/>
  <c r="AC5" i="8"/>
  <c r="T5" i="8"/>
  <c r="P5" i="8"/>
  <c r="L5" i="8"/>
  <c r="F5" i="8"/>
  <c r="AY5" i="8"/>
  <c r="L5" i="5" s="1"/>
  <c r="AU5" i="8"/>
  <c r="K5" i="5" s="1"/>
  <c r="EB5" i="8"/>
  <c r="DT5" i="8"/>
  <c r="DL5" i="8"/>
  <c r="DD5" i="8"/>
  <c r="CV5" i="8"/>
  <c r="CN5" i="8"/>
  <c r="CF5" i="8"/>
  <c r="BX5" i="8"/>
  <c r="BP5" i="8"/>
  <c r="Q98" i="4"/>
  <c r="N99" i="4" s="1"/>
  <c r="BH5" i="8"/>
  <c r="AQ5" i="8"/>
  <c r="AG5" i="8"/>
  <c r="O5" i="8"/>
  <c r="AB5" i="8"/>
  <c r="K5" i="8"/>
  <c r="E5" i="8"/>
  <c r="EC5" i="8" l="1"/>
  <c r="S5" i="8"/>
</calcChain>
</file>

<file path=xl/sharedStrings.xml><?xml version="1.0" encoding="utf-8"?>
<sst xmlns="http://schemas.openxmlformats.org/spreadsheetml/2006/main" count="608" uniqueCount="231">
  <si>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</si>
  <si>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</si>
  <si>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</si>
  <si>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</si>
  <si>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</si>
  <si>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</si>
  <si>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</si>
  <si>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</si>
  <si>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</si>
  <si>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</si>
  <si>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</si>
  <si>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</si>
  <si>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</si>
  <si>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</si>
  <si>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</si>
  <si>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</si>
  <si>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</si>
  <si>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</si>
  <si>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</si>
  <si>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</si>
  <si>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</si>
  <si>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</si>
  <si>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</si>
  <si>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</si>
  <si>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</si>
  <si>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</si>
  <si>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</si>
  <si>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</si>
  <si>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</si>
  <si>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</si>
  <si>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</si>
  <si>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</si>
  <si>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</si>
  <si>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</si>
  <si>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</si>
  <si>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</si>
  <si>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</si>
  <si>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</si>
  <si>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</si>
  <si>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</si>
  <si>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</si>
  <si>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</si>
  <si>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</si>
  <si>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</si>
  <si>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</si>
  <si>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</si>
  <si>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</si>
  <si>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</si>
  <si>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</si>
  <si>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</si>
  <si>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</si>
  <si>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</si>
  <si>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</si>
  <si>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</si>
  <si>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</si>
  <si>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</si>
  <si>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</si>
  <si>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</si>
  <si>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</si>
  <si>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</si>
  <si>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</si>
  <si>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</si>
  <si>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</si>
  <si>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</si>
  <si>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</si>
  <si>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</si>
  <si>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</si>
  <si>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</si>
  <si>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</si>
  <si>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</si>
  <si>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</si>
  <si>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</si>
  <si>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</si>
  <si>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</si>
  <si>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</si>
  <si>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</si>
  <si>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</si>
  <si>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</si>
  <si>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</si>
  <si>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</si>
  <si>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</si>
  <si>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</si>
  <si>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</si>
  <si>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</si>
  <si>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</si>
  <si>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</si>
  <si>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</si>
  <si>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</si>
  <si>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</si>
  <si>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</si>
  <si>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</si>
  <si>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</si>
  <si>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</si>
  <si>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</si>
  <si>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</si>
  <si>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</si>
  <si>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</si>
  <si>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</si>
  <si>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</si>
  <si>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</si>
  <si>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</si>
  <si>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</si>
  <si>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</si>
  <si>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</si>
  <si>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</si>
  <si>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</si>
  <si>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</si>
  <si>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</si>
  <si>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</si>
  <si>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</si>
  <si>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</si>
  <si>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</si>
  <si>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</si>
  <si>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</si>
  <si>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</si>
  <si>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</si>
  <si>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</si>
  <si>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</si>
  <si>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</si>
  <si>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</si>
  <si>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</si>
  <si>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</si>
  <si>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</si>
  <si>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</si>
  <si>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</si>
  <si>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</si>
  <si>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</si>
  <si>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</si>
  <si>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</si>
  <si>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</si>
  <si>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</si>
  <si>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</si>
  <si>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</si>
  <si>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</si>
  <si>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</si>
  <si>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</si>
  <si>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</si>
  <si>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</si>
  <si>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</si>
  <si>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</si>
  <si>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</si>
  <si>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</si>
  <si>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</si>
  <si>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</si>
  <si>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</si>
  <si>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</si>
  <si>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</si>
  <si>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</si>
  <si>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</si>
  <si>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</si>
  <si>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</si>
  <si>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</si>
  <si>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</si>
  <si>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</si>
  <si>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</si>
  <si>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</si>
  <si>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</si>
  <si>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</si>
  <si>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</si>
  <si>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</si>
  <si>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</si>
  <si>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</si>
  <si>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</si>
  <si>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</si>
  <si>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</si>
  <si>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</si>
  <si>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</si>
  <si>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</si>
  <si>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</si>
  <si>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</si>
  <si>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</si>
  <si>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</si>
  <si>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</si>
  <si>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</si>
  <si>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</si>
  <si>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</si>
  <si>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</si>
  <si>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</si>
  <si>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</si>
  <si>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</si>
  <si>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</si>
  <si>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</si>
  <si>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</si>
  <si>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</si>
  <si>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</si>
  <si>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</si>
  <si>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</si>
  <si>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</si>
  <si>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</si>
  <si>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</si>
  <si>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</si>
  <si>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</si>
  <si>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</si>
  <si>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</si>
  <si>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</si>
  <si>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</si>
  <si>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</si>
  <si>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</si>
  <si>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</si>
  <si>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</si>
  <si>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</si>
  <si>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</si>
  <si>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</si>
  <si>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</si>
  <si>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</si>
  <si>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</si>
  <si>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</si>
  <si>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</si>
  <si>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</si>
  <si>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</si>
  <si>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</si>
  <si>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</si>
  <si>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事業所名</t>
    <rPh sb="0" eb="4">
      <t>ジギョウショメイ</t>
    </rPh>
    <phoneticPr fontId="1"/>
  </si>
  <si>
    <t>問２　貴事業所名をご記入ください。</t>
    <rPh sb="7" eb="8">
      <t>メイ</t>
    </rPh>
    <phoneticPr fontId="1"/>
  </si>
  <si>
    <r>
      <t>問３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</si>
  <si>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問４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</si>
  <si>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r>
      <t>問６</t>
    </r>
    <r>
      <rPr>
        <b/>
        <u/>
        <sz val="10"/>
        <rFont val="游ゴシック"/>
        <family val="3"/>
        <charset val="128"/>
        <scheme val="minor"/>
      </rPr>
      <t>【問５で「３.」～「８.」と回答された方】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</si>
  <si>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※令和8年1月1日現在の状況について、</t>
    <rPh sb="1" eb="3">
      <t>レイワ</t>
    </rPh>
    <rPh sb="4" eb="5">
      <t>ネン</t>
    </rPh>
    <rPh sb="6" eb="7">
      <t>ガツ</t>
    </rPh>
    <rPh sb="8" eb="11">
      <t>ニチゲンザイ</t>
    </rPh>
    <rPh sb="12" eb="14">
      <t>ジョウキョウ</t>
    </rPh>
    <phoneticPr fontId="1"/>
  </si>
  <si>
    <t>⇒【「３．」～「８．」の場合は問６へ】</t>
    <rPh sb="12" eb="14">
      <t>バアイ</t>
    </rPh>
    <rPh sb="15" eb="16">
      <t>トイ</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</si>
  <si>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⇒問５と裏面に回答</t>
    </r>
    <rPh sb="3" eb="6">
      <t>ネンミマン</t>
    </rPh>
    <rPh sb="8" eb="9">
      <t>トイ</t>
    </rPh>
    <rPh sb="11" eb="13">
      <t>ウラメン</t>
    </rPh>
    <rPh sb="14" eb="16">
      <t>カイトウ</t>
    </rPh>
    <phoneticPr fontId="5"/>
  </si>
  <si>
    <r>
      <t>問５</t>
    </r>
    <r>
      <rPr>
        <b/>
        <u/>
        <sz val="10"/>
        <rFont val="游ゴシック"/>
        <family val="3"/>
        <charset val="128"/>
        <scheme val="minor"/>
      </rPr>
      <t>【問４の５)で「２.」と回答された方】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</si>
  <si>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t>※表面の問４「４）過去１週間の勤務時間」（★欄）で回答した７日間の勤務時間について、身体介護・生活援助を提供した時間（分）を記入してください。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</si>
  <si>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r>
      <rPr>
        <sz val="10"/>
        <rFont val="游ゴシック"/>
        <family val="3"/>
        <charset val="128"/>
        <scheme val="minor"/>
      </rPr>
      <t>７．</t>
    </r>
    <r>
      <rPr>
        <sz val="9"/>
        <rFont val="游ゴシック"/>
        <family val="3"/>
        <charset val="128"/>
        <scheme val="minor"/>
      </rPr>
      <t>70歳</t>
    </r>
    <r>
      <rPr>
        <sz val="8"/>
        <rFont val="游ゴシック"/>
        <family val="3"/>
        <charset val="128"/>
        <scheme val="minor"/>
      </rPr>
      <t>以上</t>
    </r>
    <rPh sb="4" eb="5">
      <t>サイ</t>
    </rPh>
    <rPh sb="5" eb="7">
      <t>イジョウ</t>
    </rPh>
    <phoneticPr fontId="5"/>
  </si>
  <si>
    <t>Q2 貴事業所名をご記入ください。</t>
    <phoneticPr fontId="1"/>
  </si>
  <si>
    <t>Q3 資格の取得､研修の修了状況</t>
    <phoneticPr fontId="1"/>
  </si>
  <si>
    <t>Q4-1 雇用形態</t>
    <phoneticPr fontId="1"/>
  </si>
  <si>
    <t>Q4-2 性別</t>
    <phoneticPr fontId="1"/>
  </si>
  <si>
    <t>Q4-3 年代</t>
    <rPh sb="5" eb="7">
      <t>ネンダイ</t>
    </rPh>
    <phoneticPr fontId="1"/>
  </si>
  <si>
    <t>Q4-4 過去1週間の勤務時間</t>
    <phoneticPr fontId="1"/>
  </si>
  <si>
    <t>Q4-5 現在の事業所での勤務年数</t>
    <phoneticPr fontId="1"/>
  </si>
  <si>
    <t>Q5 現在の事業所に勤務する直前の職場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</si>
</sst>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13" fillId="4" borderId="0" xfId="0" applyFont="1" applyFill="1">
      <alignment vertical="center"/>
    </xf>
    <xf numFmtId="0" fontId="4" fillId="0" borderId="0" xfId="0" applyFont="1" applyAlignment="1">
      <alignment horizontal="right" vertical="center"/>
    </xf>
    <xf numFmtId="0" fontId="4" fillId="0" borderId="1" xfId="0" applyFont="1" applyBorder="1" applyAlignment="1">
      <alignment vertical="center" wrapText="1"/>
    </xf>
    <xf numFmtId="0" fontId="8" fillId="0" borderId="1" xfId="0" applyFont="1" applyBorder="1" applyAlignment="1">
      <alignment vertical="center" wrapText="1"/>
    </xf>
    <xf numFmtId="0" fontId="24" fillId="0" borderId="1" xfId="0" applyFont="1" applyBorder="1" applyAlignment="1">
      <alignment vertical="center" wrapText="1"/>
    </xf>
    <xf numFmtId="0" fontId="3" fillId="4" borderId="0" xfId="0" applyFont="1" applyFill="1">
      <alignment vertical="center"/>
    </xf>
    <xf numFmtId="0" fontId="18" fillId="4" borderId="0" xfId="0" applyFont="1" applyFill="1" applyAlignment="1">
      <alignment horizontal="center" vertical="center" wrapText="1"/>
    </xf>
    <xf numFmtId="177" fontId="0" fillId="4" borderId="12" xfId="0" applyNumberFormat="1" applyFill="1" applyBorder="1" applyAlignment="1">
      <alignment horizontal="center" vertical="center"/>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2" fillId="2" borderId="0" xfId="0" applyFont="1" applyFill="1" applyAlignment="1">
      <alignment horizontal="center" vertical="center"/>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8" fillId="4" borderId="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15" fillId="4" borderId="4" xfId="0" applyFont="1" applyFill="1" applyBorder="1" applyAlignment="1">
      <alignment horizontal="left"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6" fillId="4" borderId="4"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4" borderId="3" xfId="0" applyFont="1" applyFill="1" applyBorder="1" applyAlignment="1">
      <alignment horizontal="center" vertical="center"/>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9"/>
  <sheetViews>
    <sheetView showGridLines="0" tabSelected="1" zoomScaleNormal="100" zoomScaleSheetLayoutView="100" workbookViewId="0">
      <selection activeCell="C9" sqref="C9"/>
    </sheetView>
  </sheetViews>
  <sheetFormatPr defaultColWidth="9" defaultRowHeight="18.75"/>
  <cols>
    <col min="1" max="1" width="1.25" style="1" customWidth="1"/>
    <col min="2" max="2" width="1.125" style="1" customWidth="1"/>
    <col min="3" max="19" width="4.875" style="1" customWidth="1"/>
    <col min="20" max="20" width="2" style="1" customWidth="1"/>
    <col min="34" max="16384" width="9" style="1"/>
  </cols>
  <sheetData>
    <row r="1" spans="1:19" ht="18" customHeight="1">
      <c r="B1" s="58" t="s">
        <v>0</v>
      </c>
      <c r="C1" s="58"/>
      <c r="D1" s="58"/>
      <c r="E1" s="58"/>
      <c r="F1" s="58"/>
      <c r="G1" s="58"/>
      <c r="H1" s="58"/>
      <c r="I1" s="58"/>
      <c r="J1" s="58"/>
      <c r="K1" s="58"/>
      <c r="L1" s="58"/>
      <c r="M1" s="58"/>
      <c r="N1" s="58"/>
      <c r="O1" s="58"/>
      <c r="P1" s="58"/>
      <c r="Q1" s="58"/>
      <c r="R1" s="58"/>
      <c r="S1" s="58"/>
    </row>
    <row r="2" spans="1:19" ht="5.45" customHeight="1"/>
    <row r="3" spans="1:19" ht="15" customHeight="1" thickBot="1">
      <c r="B3" s="6" t="s">
        <v>1</v>
      </c>
      <c r="C3" s="7"/>
      <c r="D3" s="7"/>
      <c r="E3" s="7"/>
      <c r="F3" s="7"/>
      <c r="G3" s="7"/>
      <c r="H3" s="7"/>
      <c r="I3" s="7"/>
      <c r="J3" s="7"/>
      <c r="K3" s="7"/>
      <c r="L3" s="7"/>
      <c r="M3" s="7"/>
      <c r="N3" s="7"/>
      <c r="O3" s="7"/>
      <c r="P3" s="7"/>
      <c r="Q3" s="7"/>
    </row>
    <row r="4" spans="1:19" ht="15" customHeight="1" thickBot="1">
      <c r="B4" s="25" t="s">
        <v>217</v>
      </c>
      <c r="C4" s="7"/>
      <c r="D4" s="7"/>
      <c r="E4" s="7"/>
      <c r="F4" s="7"/>
      <c r="G4" s="7"/>
      <c r="H4" s="7"/>
      <c r="I4" s="26"/>
      <c r="J4" s="6" t="s">
        <v>62</v>
      </c>
      <c r="K4" s="7"/>
      <c r="L4" s="7"/>
      <c r="M4" s="7"/>
      <c r="N4" s="6"/>
      <c r="O4" s="6"/>
      <c r="P4" s="7"/>
      <c r="Q4" s="7"/>
    </row>
    <row r="5" spans="1:19" ht="6.6" customHeight="1">
      <c r="B5" s="7"/>
      <c r="C5" s="7"/>
      <c r="D5" s="7"/>
      <c r="E5" s="7"/>
      <c r="F5" s="7"/>
      <c r="G5" s="7"/>
      <c r="H5" s="7"/>
      <c r="I5" s="7"/>
      <c r="J5" s="7"/>
      <c r="K5" s="7"/>
      <c r="L5" s="7"/>
      <c r="M5" s="7"/>
      <c r="N5" s="7"/>
      <c r="O5" s="7"/>
      <c r="P5" s="7"/>
      <c r="Q5" s="7"/>
    </row>
    <row r="6" spans="1:19" ht="13.9" customHeight="1">
      <c r="A6" s="1">
        <f>COUNTIF(C9:C12,"○")</f>
        <v>0</v>
      </c>
      <c r="B6" s="84" t="s">
        <v>2</v>
      </c>
      <c r="C6" s="84"/>
      <c r="D6" s="84"/>
      <c r="E6" s="84"/>
      <c r="F6" s="84"/>
      <c r="G6" s="84"/>
      <c r="H6" s="84"/>
      <c r="I6" s="84"/>
      <c r="J6" s="84"/>
      <c r="K6" s="84"/>
      <c r="L6" s="84"/>
      <c r="M6" s="84"/>
      <c r="N6" s="84"/>
      <c r="O6" s="84"/>
      <c r="P6" s="84"/>
      <c r="Q6" s="84"/>
      <c r="R6" s="84"/>
      <c r="S6" s="84"/>
    </row>
    <row r="7" spans="1:19" ht="13.9" customHeight="1">
      <c r="B7" s="84"/>
      <c r="C7" s="84"/>
      <c r="D7" s="84"/>
      <c r="E7" s="84"/>
      <c r="F7" s="84"/>
      <c r="G7" s="84"/>
      <c r="H7" s="84"/>
      <c r="I7" s="84"/>
      <c r="J7" s="84"/>
      <c r="K7" s="84"/>
      <c r="L7" s="84"/>
      <c r="M7" s="84"/>
      <c r="N7" s="84"/>
      <c r="O7" s="84"/>
      <c r="P7" s="84"/>
      <c r="Q7" s="84"/>
      <c r="R7" s="84"/>
      <c r="S7" s="84"/>
    </row>
    <row r="8" spans="1:19" ht="6" customHeight="1" thickBot="1">
      <c r="B8" s="7"/>
      <c r="C8" s="7"/>
      <c r="D8" s="7"/>
      <c r="E8" s="7"/>
      <c r="F8" s="7"/>
      <c r="G8" s="7"/>
      <c r="H8" s="7"/>
      <c r="I8" s="7"/>
      <c r="J8" s="7"/>
      <c r="K8" s="7"/>
      <c r="L8" s="7"/>
      <c r="M8" s="7"/>
      <c r="N8" s="7"/>
      <c r="O8" s="7"/>
      <c r="P8" s="7"/>
      <c r="Q8" s="7"/>
    </row>
    <row r="9" spans="1:19" ht="19.5" thickBot="1">
      <c r="B9" s="7"/>
      <c r="C9" s="27"/>
      <c r="D9" s="8" t="s">
        <v>40</v>
      </c>
      <c r="M9" s="9"/>
      <c r="N9" s="9"/>
      <c r="O9" s="9"/>
      <c r="P9" s="9"/>
      <c r="Q9" s="9"/>
      <c r="R9" s="9"/>
    </row>
    <row r="10" spans="1:19" ht="19.5" thickBot="1">
      <c r="B10" s="7"/>
      <c r="C10" s="27"/>
      <c r="D10" s="8" t="s">
        <v>41</v>
      </c>
      <c r="M10" s="9"/>
      <c r="O10" s="7"/>
      <c r="P10" s="85" t="str">
        <f>IF(A6&gt;1,"　サービス種別は、"&amp;CHAR(10)&amp;"　「１」～「4」の中から"&amp;CHAR(10)&amp;"　１つ選択してください。","")</f>
        <v/>
      </c>
      <c r="Q10" s="85"/>
      <c r="R10" s="85"/>
      <c r="S10" s="85"/>
    </row>
    <row r="11" spans="1:19" ht="18" customHeight="1" thickBot="1">
      <c r="A11" s="9"/>
      <c r="C11" s="27"/>
      <c r="D11" s="8" t="s">
        <v>42</v>
      </c>
      <c r="M11" s="9"/>
      <c r="O11" s="7"/>
      <c r="P11" s="85"/>
      <c r="Q11" s="85"/>
      <c r="R11" s="85"/>
      <c r="S11" s="85"/>
    </row>
    <row r="12" spans="1:19" ht="18" customHeight="1" thickBot="1">
      <c r="A12" s="9"/>
      <c r="C12" s="27"/>
      <c r="D12" s="8" t="s">
        <v>43</v>
      </c>
      <c r="M12" s="9"/>
      <c r="N12" s="9"/>
      <c r="O12" s="9"/>
      <c r="P12" s="85"/>
      <c r="Q12" s="85"/>
      <c r="R12" s="85"/>
      <c r="S12" s="85"/>
    </row>
    <row r="13" spans="1:19" ht="9" customHeight="1">
      <c r="A13" s="9"/>
      <c r="C13" s="7"/>
      <c r="D13" s="9"/>
      <c r="E13" s="9"/>
      <c r="F13" s="9"/>
      <c r="G13" s="9"/>
      <c r="H13" s="9"/>
      <c r="I13" s="9"/>
      <c r="K13" s="7"/>
      <c r="L13" s="9"/>
      <c r="M13" s="9"/>
      <c r="O13" s="7"/>
      <c r="P13" s="7"/>
      <c r="Q13" s="7"/>
      <c r="R13" s="9"/>
      <c r="S13" s="9"/>
    </row>
    <row r="14" spans="1:19" ht="15" customHeight="1" thickBot="1">
      <c r="A14" s="9"/>
      <c r="B14" s="31" t="s">
        <v>213</v>
      </c>
      <c r="M14" s="9"/>
      <c r="O14" s="7"/>
      <c r="P14" s="7"/>
      <c r="Q14" s="7"/>
      <c r="R14" s="9"/>
      <c r="S14" s="9"/>
    </row>
    <row r="15" spans="1:19" ht="19.5" customHeight="1" thickBot="1">
      <c r="A15" s="9"/>
      <c r="C15" s="48" t="s">
        <v>212</v>
      </c>
      <c r="D15" s="96"/>
      <c r="E15" s="96"/>
      <c r="F15" s="44"/>
      <c r="G15" s="44"/>
      <c r="H15" s="44"/>
      <c r="I15" s="44"/>
      <c r="J15" s="44"/>
      <c r="K15" s="44"/>
      <c r="L15" s="44"/>
      <c r="M15" s="9"/>
      <c r="O15" s="7"/>
      <c r="P15" s="7"/>
      <c r="Q15" s="7"/>
      <c r="R15" s="9"/>
      <c r="S15" s="9"/>
    </row>
    <row r="16" spans="1:19" ht="9.9499999999999993" customHeight="1">
      <c r="A16" s="9"/>
      <c r="C16" s="7"/>
      <c r="D16" s="9"/>
      <c r="E16" s="9"/>
      <c r="F16" s="9"/>
      <c r="G16" s="9"/>
      <c r="H16" s="9"/>
      <c r="I16" s="9"/>
      <c r="K16" s="7"/>
      <c r="L16" s="9"/>
      <c r="M16" s="9"/>
      <c r="O16" s="7"/>
      <c r="P16" s="7"/>
      <c r="Q16" s="7"/>
      <c r="R16" s="9"/>
      <c r="S16" s="9"/>
    </row>
    <row r="17" spans="1:19" ht="15" customHeight="1">
      <c r="A17" s="1">
        <f>COUNTIF(C19:C22,"○")</f>
        <v>0</v>
      </c>
      <c r="B17" s="10" t="s">
        <v>214</v>
      </c>
      <c r="C17" s="10"/>
      <c r="D17" s="7"/>
      <c r="E17" s="7"/>
      <c r="F17" s="7"/>
      <c r="G17" s="7"/>
      <c r="H17" s="7"/>
      <c r="I17" s="7"/>
      <c r="J17" s="7"/>
      <c r="K17" s="7"/>
      <c r="L17" s="7"/>
      <c r="M17" s="7"/>
      <c r="N17" s="7"/>
      <c r="O17" s="7"/>
      <c r="P17" s="7"/>
      <c r="Q17" s="7"/>
    </row>
    <row r="18" spans="1:19" ht="6" customHeight="1" thickBot="1">
      <c r="B18" s="10"/>
      <c r="C18" s="10"/>
      <c r="D18" s="7"/>
      <c r="E18" s="7"/>
      <c r="F18" s="7"/>
      <c r="G18" s="7"/>
      <c r="H18" s="7"/>
      <c r="I18" s="7"/>
      <c r="J18" s="7"/>
      <c r="K18" s="7"/>
      <c r="L18" s="7"/>
      <c r="M18" s="7"/>
      <c r="N18" s="7"/>
      <c r="O18" s="7"/>
      <c r="P18" s="7"/>
      <c r="Q18" s="7"/>
    </row>
    <row r="19" spans="1:19" ht="19.5" thickBot="1">
      <c r="B19" s="10"/>
      <c r="C19" s="27"/>
      <c r="D19" s="8" t="s">
        <v>44</v>
      </c>
      <c r="E19" s="7"/>
      <c r="F19" s="7"/>
      <c r="G19" s="7"/>
      <c r="H19" s="7"/>
      <c r="I19" s="7"/>
      <c r="J19" s="7"/>
      <c r="K19" s="7"/>
      <c r="L19" s="7"/>
      <c r="M19" s="7"/>
      <c r="N19" s="7"/>
      <c r="O19" s="7"/>
      <c r="P19" s="7"/>
      <c r="Q19" s="7"/>
    </row>
    <row r="20" spans="1:19" ht="19.5" thickBot="1">
      <c r="B20" s="10"/>
      <c r="C20" s="27"/>
      <c r="D20" s="8" t="s">
        <v>211</v>
      </c>
      <c r="E20" s="7"/>
      <c r="F20" s="7"/>
      <c r="G20" s="7"/>
      <c r="H20" s="7"/>
      <c r="I20" s="7"/>
      <c r="J20" s="7"/>
      <c r="K20" s="7"/>
      <c r="L20" s="7"/>
      <c r="M20" s="7"/>
      <c r="N20" s="7"/>
      <c r="O20" s="7"/>
      <c r="P20" s="7"/>
      <c r="Q20" s="7"/>
    </row>
    <row r="21" spans="1:19" ht="19.5" thickBot="1">
      <c r="B21" s="10"/>
      <c r="C21" s="27"/>
      <c r="D21" s="8" t="s">
        <v>45</v>
      </c>
      <c r="E21" s="7"/>
      <c r="F21" s="7"/>
      <c r="G21" s="7"/>
      <c r="H21" s="7"/>
      <c r="I21" s="7"/>
      <c r="J21" s="7"/>
      <c r="K21" s="7"/>
      <c r="L21" s="7"/>
      <c r="M21" s="7"/>
      <c r="N21" s="7"/>
      <c r="O21" s="85" t="str">
        <f>IF(A17&gt;1,"　資格は、「１」～「4」の"&amp;CHAR(10)&amp;"　中から１つ選択してください。","")</f>
        <v/>
      </c>
      <c r="P21" s="85"/>
      <c r="Q21" s="85"/>
      <c r="R21" s="85"/>
      <c r="S21" s="85"/>
    </row>
    <row r="22" spans="1:19" ht="19.5" thickBot="1">
      <c r="B22" s="10"/>
      <c r="C22" s="27"/>
      <c r="D22" s="8" t="s">
        <v>61</v>
      </c>
      <c r="E22" s="7"/>
      <c r="F22" s="7"/>
      <c r="G22" s="7"/>
      <c r="H22" s="7"/>
      <c r="I22" s="7"/>
      <c r="J22" s="7"/>
      <c r="K22" s="7"/>
      <c r="L22" s="7"/>
      <c r="M22" s="7"/>
      <c r="N22" s="7"/>
      <c r="O22" s="85"/>
      <c r="P22" s="85"/>
      <c r="Q22" s="85"/>
      <c r="R22" s="85"/>
      <c r="S22" s="85"/>
    </row>
    <row r="23" spans="1:19" ht="9" customHeight="1">
      <c r="B23" s="10"/>
      <c r="C23" s="10"/>
      <c r="D23" s="7"/>
      <c r="E23" s="7"/>
      <c r="F23" s="7"/>
      <c r="G23" s="7"/>
      <c r="H23" s="7"/>
      <c r="I23" s="7"/>
      <c r="J23" s="7"/>
      <c r="K23" s="7"/>
      <c r="L23" s="7"/>
      <c r="M23" s="7"/>
      <c r="N23" s="7"/>
      <c r="O23" s="7"/>
      <c r="P23" s="7"/>
      <c r="Q23" s="7"/>
    </row>
    <row r="24" spans="1:19" ht="15" customHeight="1">
      <c r="B24" s="10" t="s">
        <v>215</v>
      </c>
      <c r="C24" s="10"/>
      <c r="D24" s="7"/>
      <c r="E24" s="7"/>
      <c r="F24" s="7"/>
      <c r="G24" s="7"/>
      <c r="H24" s="7"/>
      <c r="I24" s="7"/>
      <c r="J24" s="7"/>
      <c r="K24" s="7"/>
      <c r="L24" s="7"/>
      <c r="M24" s="7"/>
      <c r="N24" s="7"/>
      <c r="O24" s="7"/>
      <c r="P24" s="7"/>
      <c r="Q24" s="7"/>
    </row>
    <row r="25" spans="1:19" ht="6" customHeight="1" thickBot="1">
      <c r="B25" s="10"/>
      <c r="C25" s="10"/>
      <c r="D25" s="7"/>
      <c r="E25" s="7"/>
      <c r="F25" s="7"/>
      <c r="G25" s="7"/>
      <c r="H25" s="7"/>
      <c r="I25" s="7"/>
      <c r="J25" s="7"/>
      <c r="K25" s="7"/>
      <c r="L25" s="7"/>
      <c r="M25" s="7"/>
      <c r="N25" s="7"/>
      <c r="O25" s="7"/>
      <c r="P25" s="7"/>
      <c r="Q25" s="7"/>
    </row>
    <row r="26" spans="1:19" ht="19.5" thickBot="1">
      <c r="A26" s="1">
        <f>COUNTIF(I26,"○")+COUNTIF(N26,"○")</f>
        <v>0</v>
      </c>
      <c r="B26" s="10"/>
      <c r="C26" s="62" t="s">
        <v>32</v>
      </c>
      <c r="D26" s="76"/>
      <c r="E26" s="76"/>
      <c r="F26" s="76"/>
      <c r="G26" s="76"/>
      <c r="H26" s="76"/>
      <c r="I26" s="27"/>
      <c r="J26" s="86" t="s">
        <v>177</v>
      </c>
      <c r="K26" s="80"/>
      <c r="L26" s="80"/>
      <c r="M26" s="87"/>
      <c r="N26" s="27"/>
      <c r="O26" s="86" t="s">
        <v>178</v>
      </c>
      <c r="P26" s="80"/>
      <c r="Q26" s="80"/>
      <c r="R26" s="80"/>
    </row>
    <row r="27" spans="1:19" ht="19.5" thickBot="1">
      <c r="A27" s="1">
        <f>COUNTIF(I27,"○")+COUNTIF(N27,"○")</f>
        <v>0</v>
      </c>
      <c r="B27" s="10"/>
      <c r="C27" s="62" t="s">
        <v>33</v>
      </c>
      <c r="D27" s="76"/>
      <c r="E27" s="76"/>
      <c r="F27" s="76"/>
      <c r="G27" s="76"/>
      <c r="H27" s="76"/>
      <c r="I27" s="27"/>
      <c r="J27" s="73" t="s">
        <v>46</v>
      </c>
      <c r="K27" s="75" t="s">
        <v>27</v>
      </c>
      <c r="L27" s="77" t="s">
        <v>28</v>
      </c>
      <c r="M27" s="78"/>
      <c r="N27" s="27"/>
      <c r="O27" s="79" t="s">
        <v>47</v>
      </c>
      <c r="P27" s="80" t="s">
        <v>29</v>
      </c>
      <c r="Q27" s="80"/>
      <c r="R27" s="80"/>
    </row>
    <row r="28" spans="1:19" ht="15" customHeight="1" thickBot="1">
      <c r="A28" s="1">
        <f>COUNTIF(I28:I30,"○")+COUNTIF(L28:L29,"○")+COUNTIF(O28:O29,"○")</f>
        <v>0</v>
      </c>
      <c r="B28" s="10"/>
      <c r="C28" s="67" t="s">
        <v>37</v>
      </c>
      <c r="D28" s="68"/>
      <c r="E28" s="68"/>
      <c r="F28" s="68"/>
      <c r="G28" s="68"/>
      <c r="H28" s="68"/>
      <c r="I28" s="27"/>
      <c r="J28" s="83" t="s">
        <v>179</v>
      </c>
      <c r="K28" s="72"/>
      <c r="L28" s="27"/>
      <c r="M28" s="63" t="s">
        <v>48</v>
      </c>
      <c r="N28" s="69"/>
      <c r="O28" s="27"/>
      <c r="P28" s="63" t="s">
        <v>49</v>
      </c>
      <c r="Q28" s="61"/>
      <c r="R28" s="61"/>
    </row>
    <row r="29" spans="1:19" ht="15" customHeight="1" thickBot="1">
      <c r="B29" s="10"/>
      <c r="C29" s="81"/>
      <c r="D29" s="82"/>
      <c r="E29" s="82"/>
      <c r="F29" s="82"/>
      <c r="G29" s="82"/>
      <c r="H29" s="82"/>
      <c r="I29" s="27"/>
      <c r="J29" s="63" t="s">
        <v>50</v>
      </c>
      <c r="K29" s="62"/>
      <c r="L29" s="27"/>
      <c r="M29" s="63" t="s">
        <v>51</v>
      </c>
      <c r="N29" s="62"/>
      <c r="O29" s="27"/>
      <c r="P29" s="63" t="s">
        <v>52</v>
      </c>
      <c r="Q29" s="61"/>
      <c r="R29" s="61"/>
    </row>
    <row r="30" spans="1:19" ht="15" customHeight="1" thickBot="1">
      <c r="B30" s="10"/>
      <c r="C30" s="69"/>
      <c r="D30" s="70"/>
      <c r="E30" s="70"/>
      <c r="F30" s="70"/>
      <c r="G30" s="70"/>
      <c r="H30" s="70"/>
      <c r="I30" s="27"/>
      <c r="J30" s="88" t="s">
        <v>222</v>
      </c>
      <c r="K30" s="89"/>
    </row>
    <row r="31" spans="1:19" ht="27" customHeight="1" thickBot="1">
      <c r="B31" s="10"/>
      <c r="C31" s="90" t="s">
        <v>39</v>
      </c>
      <c r="D31" s="91"/>
      <c r="E31" s="91"/>
      <c r="F31" s="91"/>
      <c r="G31" s="91"/>
      <c r="H31" s="91"/>
      <c r="I31" s="92" t="s">
        <v>38</v>
      </c>
      <c r="J31" s="93"/>
      <c r="K31" s="44"/>
      <c r="L31" s="44"/>
      <c r="M31" s="28" t="s">
        <v>26</v>
      </c>
      <c r="N31" s="11" t="s">
        <v>24</v>
      </c>
      <c r="O31" s="94" t="s">
        <v>30</v>
      </c>
      <c r="P31" s="95"/>
      <c r="Q31" s="95"/>
      <c r="R31" s="95"/>
    </row>
    <row r="32" spans="1:19" ht="18" customHeight="1" thickBot="1">
      <c r="A32" s="1">
        <f>COUNTIF(I32:I33,"○")</f>
        <v>0</v>
      </c>
      <c r="B32" s="10"/>
      <c r="C32" s="71" t="s">
        <v>36</v>
      </c>
      <c r="D32" s="71"/>
      <c r="E32" s="71"/>
      <c r="F32" s="71"/>
      <c r="G32" s="71"/>
      <c r="H32" s="72"/>
      <c r="I32" s="27"/>
      <c r="J32" s="73" t="s">
        <v>53</v>
      </c>
      <c r="K32" s="74"/>
      <c r="L32" s="74"/>
      <c r="M32" s="75"/>
      <c r="N32" s="75"/>
      <c r="O32" s="75"/>
      <c r="P32" s="75"/>
      <c r="Q32" s="75"/>
      <c r="R32" s="75"/>
    </row>
    <row r="33" spans="1:19" ht="18" customHeight="1" thickBot="1">
      <c r="B33" s="10"/>
      <c r="C33" s="71"/>
      <c r="D33" s="71"/>
      <c r="E33" s="71"/>
      <c r="F33" s="71"/>
      <c r="G33" s="71"/>
      <c r="H33" s="72"/>
      <c r="I33" s="27"/>
      <c r="J33" s="73" t="s">
        <v>219</v>
      </c>
      <c r="K33" s="75" t="s">
        <v>31</v>
      </c>
      <c r="L33" s="75"/>
      <c r="M33" s="75"/>
      <c r="N33" s="75"/>
      <c r="O33" s="75"/>
      <c r="P33" s="75"/>
      <c r="Q33" s="75"/>
      <c r="R33" s="75"/>
    </row>
    <row r="34" spans="1:19" ht="9" customHeight="1">
      <c r="B34" s="10"/>
      <c r="C34" s="8"/>
      <c r="D34" s="8"/>
      <c r="E34" s="8"/>
      <c r="F34" s="8"/>
      <c r="G34" s="8"/>
      <c r="H34" s="8"/>
      <c r="I34" s="8"/>
      <c r="J34" s="8"/>
      <c r="K34" s="8"/>
      <c r="L34" s="8"/>
      <c r="M34" s="8"/>
      <c r="N34" s="8"/>
      <c r="O34" s="8"/>
      <c r="P34" s="8"/>
      <c r="Q34" s="8"/>
      <c r="R34" s="8"/>
    </row>
    <row r="35" spans="1:19">
      <c r="A35" s="1">
        <f>COUNTIF(C37:C44,"○")</f>
        <v>0</v>
      </c>
      <c r="B35" s="10" t="s">
        <v>220</v>
      </c>
      <c r="C35" s="8"/>
      <c r="D35" s="8"/>
      <c r="E35" s="8"/>
      <c r="F35" s="8"/>
      <c r="G35" s="8"/>
      <c r="H35" s="8"/>
      <c r="I35" s="8"/>
      <c r="J35" s="8"/>
      <c r="K35" s="8"/>
      <c r="L35" s="8"/>
      <c r="M35" s="8"/>
      <c r="N35" s="8"/>
      <c r="O35" s="8"/>
      <c r="P35" s="8"/>
      <c r="Q35" s="8"/>
      <c r="R35" s="8"/>
    </row>
    <row r="36" spans="1:19" ht="6" customHeight="1" thickBot="1">
      <c r="B36" s="7"/>
      <c r="C36" s="8"/>
      <c r="D36" s="8"/>
      <c r="E36" s="8"/>
      <c r="F36" s="8"/>
      <c r="G36" s="8"/>
      <c r="H36" s="8"/>
      <c r="I36" s="8"/>
      <c r="J36" s="8"/>
      <c r="K36" s="8"/>
      <c r="L36" s="8"/>
      <c r="M36" s="8"/>
      <c r="N36" s="8"/>
      <c r="O36" s="8"/>
      <c r="P36" s="8"/>
      <c r="Q36" s="8"/>
      <c r="R36" s="8"/>
    </row>
    <row r="37" spans="1:19" ht="19.5" thickBot="1">
      <c r="B37" s="7"/>
      <c r="C37" s="27"/>
      <c r="D37" s="8" t="s">
        <v>54</v>
      </c>
      <c r="E37" s="8"/>
      <c r="F37" s="8"/>
      <c r="G37" s="8"/>
      <c r="H37" s="8"/>
      <c r="I37" s="8"/>
      <c r="J37" s="8"/>
      <c r="K37" s="8"/>
      <c r="L37" s="8"/>
      <c r="M37" s="8"/>
      <c r="N37" s="8"/>
      <c r="O37" s="8"/>
      <c r="P37" s="8"/>
      <c r="Q37" s="8"/>
      <c r="R37" s="8"/>
    </row>
    <row r="38" spans="1:19" ht="19.5" thickBot="1">
      <c r="B38" s="7"/>
      <c r="C38" s="27"/>
      <c r="D38" s="8" t="s">
        <v>60</v>
      </c>
      <c r="E38" s="8"/>
      <c r="F38" s="8"/>
      <c r="G38" s="8"/>
      <c r="H38" s="8"/>
      <c r="I38" s="8"/>
      <c r="J38" s="8"/>
      <c r="K38" s="8"/>
      <c r="L38" s="8"/>
      <c r="M38" s="8"/>
      <c r="N38" s="8"/>
      <c r="O38" s="8"/>
      <c r="P38" s="8"/>
      <c r="Q38" s="8"/>
      <c r="R38" s="8"/>
    </row>
    <row r="39" spans="1:19" ht="19.5" thickBot="1">
      <c r="B39" s="7"/>
      <c r="C39" s="27"/>
      <c r="D39" s="8" t="s">
        <v>55</v>
      </c>
      <c r="E39" s="8"/>
      <c r="F39" s="8"/>
      <c r="G39" s="8"/>
      <c r="H39" s="8"/>
      <c r="I39" s="8"/>
      <c r="J39" s="8"/>
      <c r="K39" s="8"/>
      <c r="L39" s="8"/>
      <c r="M39" s="8"/>
      <c r="N39" s="8"/>
      <c r="O39" s="8"/>
      <c r="P39" s="8"/>
      <c r="Q39" s="8"/>
      <c r="R39" s="8"/>
    </row>
    <row r="40" spans="1:19" ht="19.5" thickBot="1">
      <c r="B40" s="7"/>
      <c r="C40" s="27"/>
      <c r="D40" s="8" t="s">
        <v>56</v>
      </c>
      <c r="E40" s="8"/>
      <c r="F40" s="8"/>
      <c r="G40" s="8"/>
      <c r="H40" s="8"/>
      <c r="I40" s="8"/>
      <c r="J40" s="8"/>
      <c r="K40" s="8"/>
      <c r="L40" s="8"/>
      <c r="M40" s="8"/>
      <c r="N40" s="8"/>
      <c r="O40" s="8"/>
      <c r="P40" s="8"/>
      <c r="Q40" s="8"/>
      <c r="R40" s="8"/>
    </row>
    <row r="41" spans="1:19" ht="19.5" thickBot="1">
      <c r="B41" s="7"/>
      <c r="C41" s="27"/>
      <c r="D41" s="8" t="s">
        <v>57</v>
      </c>
      <c r="E41" s="8"/>
      <c r="F41" s="8"/>
      <c r="G41" s="8"/>
      <c r="H41" s="8"/>
      <c r="I41" s="8"/>
      <c r="J41" s="8"/>
      <c r="K41" s="8"/>
      <c r="L41" s="8"/>
      <c r="M41" s="8"/>
      <c r="N41" s="8"/>
      <c r="O41" s="8"/>
      <c r="P41" s="8"/>
      <c r="Q41" s="8"/>
      <c r="R41" s="8"/>
    </row>
    <row r="42" spans="1:19" ht="19.5" thickBot="1">
      <c r="B42" s="7"/>
      <c r="C42" s="27"/>
      <c r="D42" s="8" t="s">
        <v>155</v>
      </c>
      <c r="E42" s="8"/>
      <c r="F42" s="8"/>
      <c r="G42" s="8"/>
      <c r="H42" s="8"/>
      <c r="I42" s="8"/>
      <c r="J42" s="8"/>
      <c r="K42" s="8"/>
      <c r="L42" s="8"/>
      <c r="M42" s="8"/>
      <c r="N42" s="8"/>
      <c r="O42" s="66" t="str">
        <f>IF(A35&gt;1,"　直前の職場は、「1」～「8」の"&amp;CHAR(10)&amp;"　中から１つ選択してください。","")</f>
        <v/>
      </c>
      <c r="P42" s="66"/>
      <c r="Q42" s="66"/>
      <c r="R42" s="66"/>
      <c r="S42" s="66"/>
    </row>
    <row r="43" spans="1:19" ht="19.5" thickBot="1">
      <c r="B43" s="7"/>
      <c r="C43" s="27"/>
      <c r="D43" s="8" t="s">
        <v>58</v>
      </c>
      <c r="E43" s="8"/>
      <c r="F43" s="8"/>
      <c r="G43" s="8"/>
      <c r="H43" s="8"/>
      <c r="I43" s="8"/>
      <c r="J43" s="8"/>
      <c r="K43" s="8"/>
      <c r="L43" s="8"/>
      <c r="M43" s="8"/>
      <c r="N43" s="8"/>
      <c r="O43" s="66"/>
      <c r="P43" s="66"/>
      <c r="Q43" s="66"/>
      <c r="R43" s="66"/>
      <c r="S43" s="66"/>
    </row>
    <row r="44" spans="1:19" ht="19.5" thickBot="1">
      <c r="B44" s="7"/>
      <c r="C44" s="27"/>
      <c r="D44" s="8" t="s">
        <v>59</v>
      </c>
      <c r="E44" s="8"/>
      <c r="F44" s="8"/>
      <c r="G44" s="8"/>
      <c r="H44" s="8"/>
      <c r="I44" s="8"/>
      <c r="J44" s="8"/>
      <c r="K44" s="8"/>
      <c r="L44" s="8"/>
      <c r="M44" s="8"/>
      <c r="N44" s="8"/>
      <c r="O44" s="66"/>
      <c r="P44" s="66"/>
      <c r="Q44" s="66"/>
      <c r="R44" s="66"/>
      <c r="S44" s="66"/>
    </row>
    <row r="45" spans="1:19" ht="15" customHeight="1">
      <c r="B45" s="7"/>
      <c r="D45" s="8" t="s">
        <v>218</v>
      </c>
      <c r="E45" s="8"/>
      <c r="F45" s="8"/>
      <c r="G45" s="8"/>
      <c r="H45" s="8"/>
      <c r="I45" s="8"/>
      <c r="J45" s="8"/>
      <c r="K45" s="8"/>
      <c r="L45" s="8"/>
      <c r="M45" s="8"/>
      <c r="N45" s="8"/>
      <c r="O45" s="8"/>
      <c r="P45" s="8"/>
      <c r="Q45" s="8"/>
      <c r="R45" s="8"/>
    </row>
    <row r="46" spans="1:19" ht="9" customHeight="1">
      <c r="B46" s="7"/>
      <c r="C46" s="8"/>
      <c r="D46" s="8"/>
      <c r="E46" s="8"/>
      <c r="F46" s="8"/>
      <c r="G46" s="8"/>
      <c r="H46" s="8"/>
      <c r="I46" s="8"/>
      <c r="J46" s="8"/>
      <c r="K46" s="8"/>
      <c r="L46" s="8"/>
      <c r="M46" s="8"/>
      <c r="N46" s="8"/>
      <c r="O46" s="8"/>
      <c r="P46" s="8"/>
      <c r="Q46" s="8"/>
      <c r="R46" s="8"/>
    </row>
    <row r="47" spans="1:19" ht="19.899999999999999" customHeight="1">
      <c r="B47" s="10" t="s">
        <v>216</v>
      </c>
      <c r="C47" s="8"/>
      <c r="D47" s="8"/>
      <c r="E47" s="8"/>
      <c r="F47" s="8"/>
      <c r="G47" s="8"/>
      <c r="H47" s="8"/>
      <c r="I47" s="8"/>
      <c r="J47" s="8"/>
      <c r="K47" s="8"/>
      <c r="L47" s="8"/>
      <c r="M47" s="8"/>
      <c r="N47" s="8"/>
      <c r="O47" s="8"/>
      <c r="P47" s="8"/>
      <c r="Q47" s="8"/>
      <c r="R47" s="8"/>
    </row>
    <row r="48" spans="1:19" ht="6" customHeight="1" thickBot="1">
      <c r="B48" s="7"/>
      <c r="C48" s="7"/>
      <c r="D48" s="7"/>
      <c r="E48" s="7"/>
      <c r="F48" s="7"/>
      <c r="G48" s="7"/>
      <c r="H48" s="7"/>
      <c r="I48" s="7"/>
      <c r="J48" s="7"/>
      <c r="K48" s="7"/>
      <c r="L48" s="7"/>
      <c r="M48" s="7"/>
      <c r="N48" s="7"/>
      <c r="O48" s="7"/>
      <c r="P48" s="7"/>
      <c r="Q48" s="7"/>
      <c r="R48" s="7"/>
    </row>
    <row r="49" spans="1:20" ht="18" customHeight="1" thickBot="1">
      <c r="A49" s="1">
        <f>COUNTIF(G49:H50,"○")</f>
        <v>0</v>
      </c>
      <c r="C49" s="67" t="s">
        <v>34</v>
      </c>
      <c r="D49" s="68"/>
      <c r="E49" s="68"/>
      <c r="F49" s="68"/>
      <c r="G49" s="44"/>
      <c r="H49" s="44"/>
      <c r="I49" s="63" t="s">
        <v>144</v>
      </c>
      <c r="J49" s="61"/>
      <c r="K49" s="61"/>
      <c r="L49" s="61"/>
      <c r="M49" s="61"/>
      <c r="N49" s="61"/>
      <c r="O49" s="61"/>
      <c r="P49" s="8"/>
      <c r="Q49" s="8"/>
      <c r="R49" s="8"/>
      <c r="S49" s="8"/>
    </row>
    <row r="50" spans="1:20" ht="18" customHeight="1" thickBot="1">
      <c r="C50" s="69"/>
      <c r="D50" s="70"/>
      <c r="E50" s="70"/>
      <c r="F50" s="70"/>
      <c r="G50" s="44"/>
      <c r="H50" s="44"/>
      <c r="I50" s="63" t="s">
        <v>145</v>
      </c>
      <c r="J50" s="61"/>
      <c r="K50" s="61"/>
      <c r="L50" s="61"/>
      <c r="M50" s="61"/>
      <c r="N50" s="61"/>
      <c r="O50" s="61"/>
      <c r="P50" s="8"/>
      <c r="Q50" s="8"/>
      <c r="R50" s="8"/>
      <c r="S50" s="8"/>
    </row>
    <row r="51" spans="1:20" ht="19.5" thickBot="1">
      <c r="A51" s="1">
        <f>COUNTIF(G51:H52,"○")</f>
        <v>0</v>
      </c>
      <c r="C51" s="61" t="s">
        <v>35</v>
      </c>
      <c r="D51" s="61"/>
      <c r="E51" s="61"/>
      <c r="F51" s="62"/>
      <c r="G51" s="44"/>
      <c r="H51" s="44"/>
      <c r="I51" s="63" t="s">
        <v>146</v>
      </c>
      <c r="J51" s="61"/>
      <c r="K51" s="61"/>
      <c r="L51" s="61"/>
      <c r="M51" s="61"/>
      <c r="N51" s="61"/>
      <c r="O51" s="61"/>
      <c r="P51" s="8"/>
      <c r="Q51" s="64" t="s">
        <v>63</v>
      </c>
      <c r="R51" s="65"/>
      <c r="S51" s="65"/>
    </row>
    <row r="52" spans="1:20" ht="18" customHeight="1" thickBot="1">
      <c r="C52" s="61"/>
      <c r="D52" s="61"/>
      <c r="E52" s="61"/>
      <c r="F52" s="62"/>
      <c r="G52" s="44"/>
      <c r="H52" s="44"/>
      <c r="I52" s="63" t="s">
        <v>147</v>
      </c>
      <c r="J52" s="61"/>
      <c r="K52" s="61"/>
      <c r="L52" s="61"/>
      <c r="M52" s="61"/>
      <c r="N52" s="61"/>
      <c r="O52" s="61"/>
      <c r="P52" s="8"/>
      <c r="Q52" s="65"/>
      <c r="R52" s="65"/>
      <c r="S52" s="65"/>
    </row>
    <row r="53" spans="1:20" ht="18" customHeight="1"/>
    <row r="54" spans="1:20" ht="24">
      <c r="B54" s="58" t="s">
        <v>3</v>
      </c>
      <c r="C54" s="58"/>
      <c r="D54" s="58"/>
      <c r="E54" s="58"/>
      <c r="F54" s="58"/>
      <c r="G54" s="58"/>
      <c r="H54" s="58"/>
      <c r="I54" s="58"/>
      <c r="J54" s="58"/>
      <c r="K54" s="58"/>
      <c r="L54" s="58"/>
      <c r="M54" s="58"/>
      <c r="N54" s="58"/>
      <c r="O54" s="58"/>
      <c r="P54" s="58"/>
      <c r="Q54" s="58"/>
      <c r="R54" s="58"/>
      <c r="S54" s="58"/>
    </row>
    <row r="55" spans="1:20" ht="9" customHeight="1"/>
    <row r="56" spans="1:20" ht="18" customHeight="1">
      <c r="C56" s="59" t="s">
        <v>4</v>
      </c>
      <c r="D56" s="59"/>
      <c r="E56" s="59"/>
      <c r="F56" s="59"/>
      <c r="G56" s="59"/>
      <c r="H56" s="59"/>
      <c r="I56" s="59"/>
      <c r="J56" s="59"/>
      <c r="K56" s="59"/>
      <c r="L56" s="59"/>
      <c r="M56" s="59"/>
      <c r="N56" s="59"/>
      <c r="O56" s="59"/>
      <c r="P56" s="59"/>
      <c r="Q56" s="59"/>
      <c r="R56" s="59"/>
      <c r="S56" s="59"/>
    </row>
    <row r="57" spans="1:20" ht="18" customHeight="1">
      <c r="C57" s="59"/>
      <c r="D57" s="59"/>
      <c r="E57" s="59"/>
      <c r="F57" s="59"/>
      <c r="G57" s="59"/>
      <c r="H57" s="59"/>
      <c r="I57" s="59"/>
      <c r="J57" s="59"/>
      <c r="K57" s="59"/>
      <c r="L57" s="59"/>
      <c r="M57" s="59"/>
      <c r="N57" s="59"/>
      <c r="O57" s="59"/>
      <c r="P57" s="59"/>
      <c r="Q57" s="59"/>
      <c r="R57" s="59"/>
      <c r="S57" s="59"/>
      <c r="T57" s="7"/>
    </row>
    <row r="58" spans="1:20" ht="15.6" customHeight="1">
      <c r="C58" s="59"/>
      <c r="D58" s="59"/>
      <c r="E58" s="59"/>
      <c r="F58" s="59"/>
      <c r="G58" s="59"/>
      <c r="H58" s="59"/>
      <c r="I58" s="59"/>
      <c r="J58" s="59"/>
      <c r="K58" s="59"/>
      <c r="L58" s="59"/>
      <c r="M58" s="59"/>
      <c r="N58" s="59"/>
      <c r="O58" s="59"/>
      <c r="P58" s="59"/>
      <c r="Q58" s="59"/>
      <c r="R58" s="59"/>
      <c r="S58" s="59"/>
      <c r="T58" s="7"/>
    </row>
    <row r="59" spans="1:20" ht="9" customHeight="1">
      <c r="C59" s="12"/>
      <c r="D59" s="12"/>
      <c r="E59" s="12"/>
      <c r="F59" s="12"/>
      <c r="G59" s="12"/>
      <c r="H59" s="12"/>
      <c r="I59" s="12"/>
      <c r="J59" s="12"/>
      <c r="K59" s="12"/>
      <c r="L59" s="12"/>
      <c r="M59" s="12"/>
      <c r="N59" s="12"/>
      <c r="O59" s="12"/>
      <c r="P59" s="12"/>
      <c r="Q59" s="12"/>
      <c r="R59" s="12"/>
      <c r="S59" s="12"/>
      <c r="T59" s="7"/>
    </row>
    <row r="60" spans="1:20" ht="15" customHeight="1">
      <c r="C60" s="60" t="s">
        <v>221</v>
      </c>
      <c r="D60" s="60"/>
      <c r="E60" s="60"/>
      <c r="F60" s="60"/>
      <c r="G60" s="60"/>
      <c r="H60" s="60"/>
      <c r="I60" s="60"/>
      <c r="J60" s="60"/>
      <c r="K60" s="60"/>
      <c r="L60" s="60"/>
      <c r="M60" s="60"/>
      <c r="N60" s="60"/>
      <c r="O60" s="60"/>
      <c r="P60" s="60"/>
      <c r="Q60" s="60"/>
      <c r="R60" s="60"/>
      <c r="S60" s="13"/>
      <c r="T60" s="7"/>
    </row>
    <row r="61" spans="1:20" ht="15" customHeight="1">
      <c r="C61" s="60"/>
      <c r="D61" s="60"/>
      <c r="E61" s="60"/>
      <c r="F61" s="60"/>
      <c r="G61" s="60"/>
      <c r="H61" s="60"/>
      <c r="I61" s="60"/>
      <c r="J61" s="60"/>
      <c r="K61" s="60"/>
      <c r="L61" s="60"/>
      <c r="M61" s="60"/>
      <c r="N61" s="60"/>
      <c r="O61" s="60"/>
      <c r="P61" s="60"/>
      <c r="Q61" s="60"/>
      <c r="R61" s="60"/>
      <c r="S61" s="13"/>
      <c r="T61" s="7"/>
    </row>
    <row r="62" spans="1:20" ht="15" customHeight="1">
      <c r="C62" s="60"/>
      <c r="D62" s="60"/>
      <c r="E62" s="60"/>
      <c r="F62" s="60"/>
      <c r="G62" s="60"/>
      <c r="H62" s="60"/>
      <c r="I62" s="60"/>
      <c r="J62" s="60"/>
      <c r="K62" s="60"/>
      <c r="L62" s="60"/>
      <c r="M62" s="60"/>
      <c r="N62" s="60"/>
      <c r="O62" s="60"/>
      <c r="P62" s="60"/>
      <c r="Q62" s="60"/>
      <c r="R62" s="60"/>
      <c r="S62" s="13"/>
      <c r="T62" s="7"/>
    </row>
    <row r="63" spans="1:20" ht="15" customHeight="1">
      <c r="C63" s="60"/>
      <c r="D63" s="60"/>
      <c r="E63" s="60"/>
      <c r="F63" s="60"/>
      <c r="G63" s="60"/>
      <c r="H63" s="60"/>
      <c r="I63" s="60"/>
      <c r="J63" s="60"/>
      <c r="K63" s="60"/>
      <c r="L63" s="60"/>
      <c r="M63" s="60"/>
      <c r="N63" s="60"/>
      <c r="O63" s="60"/>
      <c r="P63" s="60"/>
      <c r="Q63" s="60"/>
      <c r="R63" s="60"/>
      <c r="S63" s="13"/>
      <c r="T63" s="7"/>
    </row>
    <row r="64" spans="1:20" ht="15" customHeight="1">
      <c r="C64" s="60"/>
      <c r="D64" s="60"/>
      <c r="E64" s="60"/>
      <c r="F64" s="60"/>
      <c r="G64" s="60"/>
      <c r="H64" s="60"/>
      <c r="I64" s="60"/>
      <c r="J64" s="60"/>
      <c r="K64" s="60"/>
      <c r="L64" s="60"/>
      <c r="M64" s="60"/>
      <c r="N64" s="60"/>
      <c r="O64" s="60"/>
      <c r="P64" s="60"/>
      <c r="Q64" s="60"/>
      <c r="R64" s="60"/>
      <c r="S64" s="13"/>
      <c r="T64" s="7"/>
    </row>
    <row r="65" spans="2:20" ht="15" customHeight="1">
      <c r="C65" s="60"/>
      <c r="D65" s="60"/>
      <c r="E65" s="60"/>
      <c r="F65" s="60"/>
      <c r="G65" s="60"/>
      <c r="H65" s="60"/>
      <c r="I65" s="60"/>
      <c r="J65" s="60"/>
      <c r="K65" s="60"/>
      <c r="L65" s="60"/>
      <c r="M65" s="60"/>
      <c r="N65" s="60"/>
      <c r="O65" s="60"/>
      <c r="P65" s="60"/>
      <c r="Q65" s="60"/>
      <c r="R65" s="60"/>
      <c r="S65" s="13"/>
      <c r="T65" s="7"/>
    </row>
    <row r="66" spans="2:20" ht="15" customHeight="1">
      <c r="C66" s="60"/>
      <c r="D66" s="60"/>
      <c r="E66" s="60"/>
      <c r="F66" s="60"/>
      <c r="G66" s="60"/>
      <c r="H66" s="60"/>
      <c r="I66" s="60"/>
      <c r="J66" s="60"/>
      <c r="K66" s="60"/>
      <c r="L66" s="60"/>
      <c r="M66" s="60"/>
      <c r="N66" s="60"/>
      <c r="O66" s="60"/>
      <c r="P66" s="60"/>
      <c r="Q66" s="60"/>
      <c r="R66" s="60"/>
      <c r="S66" s="13"/>
      <c r="T66" s="7"/>
    </row>
    <row r="67" spans="2:20" ht="15" customHeight="1">
      <c r="C67" s="60"/>
      <c r="D67" s="60"/>
      <c r="E67" s="60"/>
      <c r="F67" s="60"/>
      <c r="G67" s="60"/>
      <c r="H67" s="60"/>
      <c r="I67" s="60"/>
      <c r="J67" s="60"/>
      <c r="K67" s="60"/>
      <c r="L67" s="60"/>
      <c r="M67" s="60"/>
      <c r="N67" s="60"/>
      <c r="O67" s="60"/>
      <c r="P67" s="60"/>
      <c r="Q67" s="60"/>
      <c r="R67" s="60"/>
      <c r="S67" s="13"/>
      <c r="T67" s="7"/>
    </row>
    <row r="68" spans="2:20" ht="9" customHeight="1">
      <c r="C68" s="13"/>
      <c r="D68" s="13"/>
      <c r="E68" s="13"/>
      <c r="F68" s="13"/>
      <c r="G68" s="13"/>
      <c r="H68" s="13"/>
      <c r="I68" s="13"/>
      <c r="J68" s="13"/>
      <c r="K68" s="13"/>
      <c r="L68" s="13"/>
      <c r="M68" s="13"/>
      <c r="N68" s="13"/>
      <c r="O68" s="13"/>
      <c r="P68" s="13"/>
      <c r="Q68" s="13"/>
      <c r="R68" s="13"/>
      <c r="S68" s="13"/>
      <c r="T68" s="7"/>
    </row>
    <row r="69" spans="2:20" ht="18" customHeight="1">
      <c r="B69" s="14" t="s">
        <v>21</v>
      </c>
      <c r="T69" s="7"/>
    </row>
    <row r="70" spans="2:20" ht="6" customHeight="1">
      <c r="T70" s="7"/>
    </row>
    <row r="71" spans="2:20">
      <c r="C71" s="52" t="s">
        <v>5</v>
      </c>
      <c r="D71" s="53"/>
      <c r="E71" s="52" t="s">
        <v>15</v>
      </c>
      <c r="F71" s="56"/>
      <c r="G71" s="53"/>
      <c r="H71" s="42" t="s">
        <v>16</v>
      </c>
      <c r="I71" s="43"/>
      <c r="J71" s="43"/>
      <c r="K71" s="43"/>
      <c r="L71" s="43"/>
      <c r="M71" s="43"/>
      <c r="N71" s="43"/>
      <c r="O71" s="43"/>
      <c r="P71" s="43"/>
      <c r="Q71" s="43"/>
      <c r="R71" s="43"/>
      <c r="S71" s="51"/>
      <c r="T71" s="7"/>
    </row>
    <row r="72" spans="2:20" ht="18" customHeight="1">
      <c r="C72" s="54"/>
      <c r="D72" s="55"/>
      <c r="E72" s="54"/>
      <c r="F72" s="57"/>
      <c r="G72" s="55"/>
      <c r="H72" s="52" t="s">
        <v>17</v>
      </c>
      <c r="I72" s="56"/>
      <c r="J72" s="53"/>
      <c r="K72" s="42" t="s">
        <v>18</v>
      </c>
      <c r="L72" s="43"/>
      <c r="M72" s="51"/>
      <c r="N72" s="45" t="s">
        <v>19</v>
      </c>
      <c r="O72" s="46"/>
      <c r="P72" s="47"/>
      <c r="Q72" s="48" t="s">
        <v>20</v>
      </c>
      <c r="R72" s="49"/>
      <c r="S72" s="50"/>
      <c r="T72" s="7"/>
    </row>
    <row r="73" spans="2:20" ht="19.5" thickBot="1">
      <c r="C73" s="42" t="s">
        <v>6</v>
      </c>
      <c r="D73" s="51"/>
      <c r="E73" s="52">
        <v>60</v>
      </c>
      <c r="F73" s="53"/>
      <c r="G73" s="15" t="s">
        <v>22</v>
      </c>
      <c r="H73" s="52">
        <v>20</v>
      </c>
      <c r="I73" s="53" t="s">
        <v>22</v>
      </c>
      <c r="J73" s="15" t="s">
        <v>22</v>
      </c>
      <c r="K73" s="52">
        <v>20</v>
      </c>
      <c r="L73" s="53">
        <v>45</v>
      </c>
      <c r="M73" s="15" t="s">
        <v>22</v>
      </c>
      <c r="N73" s="52">
        <v>20</v>
      </c>
      <c r="O73" s="53"/>
      <c r="P73" s="15" t="s">
        <v>22</v>
      </c>
      <c r="Q73" s="52">
        <v>20</v>
      </c>
      <c r="R73" s="53"/>
      <c r="S73" s="15" t="s">
        <v>22</v>
      </c>
      <c r="T73" s="7"/>
    </row>
    <row r="74" spans="2:20" ht="19.5" thickBot="1">
      <c r="C74" s="42" t="s">
        <v>7</v>
      </c>
      <c r="D74" s="43"/>
      <c r="E74" s="44"/>
      <c r="F74" s="44"/>
      <c r="G74" s="29" t="s">
        <v>22</v>
      </c>
      <c r="H74" s="44"/>
      <c r="I74" s="44"/>
      <c r="J74" s="29" t="s">
        <v>22</v>
      </c>
      <c r="K74" s="44"/>
      <c r="L74" s="44"/>
      <c r="M74" s="29" t="s">
        <v>22</v>
      </c>
      <c r="N74" s="44"/>
      <c r="O74" s="44"/>
      <c r="P74" s="29" t="s">
        <v>22</v>
      </c>
      <c r="Q74" s="44"/>
      <c r="R74" s="44"/>
      <c r="S74" s="30" t="s">
        <v>22</v>
      </c>
      <c r="T74" s="7"/>
    </row>
    <row r="75" spans="2:20" ht="19.5" thickBot="1">
      <c r="C75" s="42" t="s">
        <v>8</v>
      </c>
      <c r="D75" s="43"/>
      <c r="E75" s="44"/>
      <c r="F75" s="44"/>
      <c r="G75" s="29" t="s">
        <v>22</v>
      </c>
      <c r="H75" s="44"/>
      <c r="I75" s="44"/>
      <c r="J75" s="29" t="s">
        <v>22</v>
      </c>
      <c r="K75" s="44"/>
      <c r="L75" s="44"/>
      <c r="M75" s="29" t="s">
        <v>22</v>
      </c>
      <c r="N75" s="44"/>
      <c r="O75" s="44"/>
      <c r="P75" s="29" t="s">
        <v>22</v>
      </c>
      <c r="Q75" s="44"/>
      <c r="R75" s="44"/>
      <c r="S75" s="30" t="s">
        <v>22</v>
      </c>
    </row>
    <row r="76" spans="2:20" ht="19.5" thickBot="1">
      <c r="C76" s="42" t="s">
        <v>9</v>
      </c>
      <c r="D76" s="43"/>
      <c r="E76" s="44"/>
      <c r="F76" s="44"/>
      <c r="G76" s="29" t="s">
        <v>22</v>
      </c>
      <c r="H76" s="44"/>
      <c r="I76" s="44"/>
      <c r="J76" s="29" t="s">
        <v>22</v>
      </c>
      <c r="K76" s="44"/>
      <c r="L76" s="44"/>
      <c r="M76" s="29" t="s">
        <v>22</v>
      </c>
      <c r="N76" s="44"/>
      <c r="O76" s="44"/>
      <c r="P76" s="29" t="s">
        <v>22</v>
      </c>
      <c r="Q76" s="44"/>
      <c r="R76" s="44"/>
      <c r="S76" s="30" t="s">
        <v>22</v>
      </c>
    </row>
    <row r="77" spans="2:20" ht="19.5" thickBot="1">
      <c r="C77" s="42" t="s">
        <v>10</v>
      </c>
      <c r="D77" s="43"/>
      <c r="E77" s="44"/>
      <c r="F77" s="44"/>
      <c r="G77" s="29" t="s">
        <v>22</v>
      </c>
      <c r="H77" s="44"/>
      <c r="I77" s="44"/>
      <c r="J77" s="29" t="s">
        <v>22</v>
      </c>
      <c r="K77" s="44"/>
      <c r="L77" s="44"/>
      <c r="M77" s="29" t="s">
        <v>22</v>
      </c>
      <c r="N77" s="44"/>
      <c r="O77" s="44"/>
      <c r="P77" s="29" t="s">
        <v>22</v>
      </c>
      <c r="Q77" s="44"/>
      <c r="R77" s="44"/>
      <c r="S77" s="30" t="s">
        <v>22</v>
      </c>
    </row>
    <row r="78" spans="2:20" ht="19.5" thickBot="1">
      <c r="C78" s="42" t="s">
        <v>11</v>
      </c>
      <c r="D78" s="43"/>
      <c r="E78" s="44"/>
      <c r="F78" s="44"/>
      <c r="G78" s="29" t="s">
        <v>22</v>
      </c>
      <c r="H78" s="44"/>
      <c r="I78" s="44"/>
      <c r="J78" s="29" t="s">
        <v>22</v>
      </c>
      <c r="K78" s="44"/>
      <c r="L78" s="44"/>
      <c r="M78" s="29" t="s">
        <v>22</v>
      </c>
      <c r="N78" s="44"/>
      <c r="O78" s="44"/>
      <c r="P78" s="29" t="s">
        <v>22</v>
      </c>
      <c r="Q78" s="44"/>
      <c r="R78" s="44"/>
      <c r="S78" s="30" t="s">
        <v>22</v>
      </c>
    </row>
    <row r="79" spans="2:20" ht="18" customHeight="1" thickBot="1">
      <c r="C79" s="42" t="s">
        <v>12</v>
      </c>
      <c r="D79" s="43"/>
      <c r="E79" s="44"/>
      <c r="F79" s="44"/>
      <c r="G79" s="29" t="s">
        <v>22</v>
      </c>
      <c r="H79" s="44"/>
      <c r="I79" s="44"/>
      <c r="J79" s="29" t="s">
        <v>22</v>
      </c>
      <c r="K79" s="44"/>
      <c r="L79" s="44"/>
      <c r="M79" s="29" t="s">
        <v>22</v>
      </c>
      <c r="N79" s="44"/>
      <c r="O79" s="44"/>
      <c r="P79" s="29" t="s">
        <v>22</v>
      </c>
      <c r="Q79" s="44"/>
      <c r="R79" s="44"/>
      <c r="S79" s="30" t="s">
        <v>22</v>
      </c>
    </row>
    <row r="80" spans="2:20" ht="18" customHeight="1" thickBot="1">
      <c r="C80" s="42" t="s">
        <v>13</v>
      </c>
      <c r="D80" s="43"/>
      <c r="E80" s="44"/>
      <c r="F80" s="44"/>
      <c r="G80" s="29" t="s">
        <v>22</v>
      </c>
      <c r="H80" s="44"/>
      <c r="I80" s="44"/>
      <c r="J80" s="29" t="s">
        <v>22</v>
      </c>
      <c r="K80" s="44"/>
      <c r="L80" s="44"/>
      <c r="M80" s="29" t="s">
        <v>22</v>
      </c>
      <c r="N80" s="44"/>
      <c r="O80" s="44"/>
      <c r="P80" s="29" t="s">
        <v>22</v>
      </c>
      <c r="Q80" s="44"/>
      <c r="R80" s="44"/>
      <c r="S80" s="30" t="s">
        <v>22</v>
      </c>
    </row>
    <row r="81" spans="2:19" ht="18" customHeight="1" thickBot="1">
      <c r="C81" s="15" t="s">
        <v>14</v>
      </c>
      <c r="D81" s="11"/>
      <c r="E81" s="38">
        <f>SUM(E74:F80)</f>
        <v>0</v>
      </c>
      <c r="F81" s="38">
        <f>SUM(F74:F80)</f>
        <v>0</v>
      </c>
      <c r="G81" s="29" t="s">
        <v>22</v>
      </c>
      <c r="H81" s="38">
        <f>SUM(H74:I80)</f>
        <v>0</v>
      </c>
      <c r="I81" s="38">
        <f>SUM(I74:I80)</f>
        <v>0</v>
      </c>
      <c r="J81" s="29" t="s">
        <v>22</v>
      </c>
      <c r="K81" s="38">
        <f>SUM(K74:L80)</f>
        <v>0</v>
      </c>
      <c r="L81" s="38">
        <f>SUM(L74:L80)</f>
        <v>0</v>
      </c>
      <c r="M81" s="29" t="s">
        <v>22</v>
      </c>
      <c r="N81" s="38">
        <f>SUM(N74:O80)</f>
        <v>0</v>
      </c>
      <c r="O81" s="38"/>
      <c r="P81" s="29" t="s">
        <v>22</v>
      </c>
      <c r="Q81" s="38">
        <f>SUM(Q74:R80)</f>
        <v>0</v>
      </c>
      <c r="R81" s="38"/>
      <c r="S81" s="30" t="s">
        <v>22</v>
      </c>
    </row>
    <row r="82" spans="2:19" ht="9" customHeight="1"/>
    <row r="83" spans="2:19" ht="18" customHeight="1">
      <c r="B83" s="14" t="s">
        <v>64</v>
      </c>
    </row>
    <row r="84" spans="2:19" ht="6" customHeight="1"/>
    <row r="85" spans="2:19" ht="18" customHeight="1">
      <c r="C85" s="52" t="s">
        <v>5</v>
      </c>
      <c r="D85" s="53"/>
      <c r="E85" s="52" t="s">
        <v>15</v>
      </c>
      <c r="F85" s="56"/>
      <c r="G85" s="53"/>
      <c r="H85" s="42" t="s">
        <v>16</v>
      </c>
      <c r="I85" s="43"/>
      <c r="J85" s="43"/>
      <c r="K85" s="43"/>
      <c r="L85" s="43"/>
      <c r="M85" s="43"/>
      <c r="N85" s="43"/>
      <c r="O85" s="43"/>
      <c r="P85" s="43"/>
      <c r="Q85" s="43"/>
      <c r="R85" s="43"/>
      <c r="S85" s="51"/>
    </row>
    <row r="86" spans="2:19" ht="18" customHeight="1">
      <c r="C86" s="54"/>
      <c r="D86" s="55"/>
      <c r="E86" s="54"/>
      <c r="F86" s="57"/>
      <c r="G86" s="55"/>
      <c r="H86" s="52" t="s">
        <v>17</v>
      </c>
      <c r="I86" s="56"/>
      <c r="J86" s="53"/>
      <c r="K86" s="42" t="s">
        <v>18</v>
      </c>
      <c r="L86" s="43"/>
      <c r="M86" s="51"/>
      <c r="N86" s="45" t="s">
        <v>19</v>
      </c>
      <c r="O86" s="46"/>
      <c r="P86" s="47"/>
      <c r="Q86" s="48" t="s">
        <v>20</v>
      </c>
      <c r="R86" s="49"/>
      <c r="S86" s="50"/>
    </row>
    <row r="87" spans="2:19" ht="18" customHeight="1" thickBot="1">
      <c r="C87" s="42" t="s">
        <v>6</v>
      </c>
      <c r="D87" s="51"/>
      <c r="E87" s="52">
        <v>30</v>
      </c>
      <c r="F87" s="53"/>
      <c r="G87" s="15" t="s">
        <v>22</v>
      </c>
      <c r="H87" s="52">
        <v>0</v>
      </c>
      <c r="I87" s="53" t="s">
        <v>22</v>
      </c>
      <c r="J87" s="15" t="s">
        <v>22</v>
      </c>
      <c r="K87" s="52">
        <v>0</v>
      </c>
      <c r="L87" s="53">
        <v>45</v>
      </c>
      <c r="M87" s="15" t="s">
        <v>22</v>
      </c>
      <c r="N87" s="52">
        <v>20</v>
      </c>
      <c r="O87" s="53"/>
      <c r="P87" s="15" t="s">
        <v>22</v>
      </c>
      <c r="Q87" s="52">
        <v>20</v>
      </c>
      <c r="R87" s="53"/>
      <c r="S87" s="15" t="s">
        <v>22</v>
      </c>
    </row>
    <row r="88" spans="2:19" ht="18" customHeight="1" thickBot="1">
      <c r="C88" s="42" t="s">
        <v>7</v>
      </c>
      <c r="D88" s="43"/>
      <c r="E88" s="44"/>
      <c r="F88" s="44"/>
      <c r="G88" s="29" t="s">
        <v>22</v>
      </c>
      <c r="H88" s="44"/>
      <c r="I88" s="44"/>
      <c r="J88" s="29" t="s">
        <v>22</v>
      </c>
      <c r="K88" s="44"/>
      <c r="L88" s="44"/>
      <c r="M88" s="29" t="s">
        <v>22</v>
      </c>
      <c r="N88" s="44"/>
      <c r="O88" s="44"/>
      <c r="P88" s="29" t="s">
        <v>22</v>
      </c>
      <c r="Q88" s="44"/>
      <c r="R88" s="44"/>
      <c r="S88" s="30" t="s">
        <v>22</v>
      </c>
    </row>
    <row r="89" spans="2:19" ht="18" customHeight="1" thickBot="1">
      <c r="C89" s="42" t="s">
        <v>8</v>
      </c>
      <c r="D89" s="43"/>
      <c r="E89" s="44"/>
      <c r="F89" s="44"/>
      <c r="G89" s="29" t="s">
        <v>22</v>
      </c>
      <c r="H89" s="44"/>
      <c r="I89" s="44"/>
      <c r="J89" s="29" t="s">
        <v>22</v>
      </c>
      <c r="K89" s="44"/>
      <c r="L89" s="44"/>
      <c r="M89" s="29" t="s">
        <v>22</v>
      </c>
      <c r="N89" s="44"/>
      <c r="O89" s="44"/>
      <c r="P89" s="29" t="s">
        <v>22</v>
      </c>
      <c r="Q89" s="44"/>
      <c r="R89" s="44"/>
      <c r="S89" s="30" t="s">
        <v>22</v>
      </c>
    </row>
    <row r="90" spans="2:19" ht="18" customHeight="1" thickBot="1">
      <c r="C90" s="42" t="s">
        <v>9</v>
      </c>
      <c r="D90" s="43"/>
      <c r="E90" s="44"/>
      <c r="F90" s="44"/>
      <c r="G90" s="29" t="s">
        <v>22</v>
      </c>
      <c r="H90" s="44"/>
      <c r="I90" s="44"/>
      <c r="J90" s="29" t="s">
        <v>22</v>
      </c>
      <c r="K90" s="44"/>
      <c r="L90" s="44"/>
      <c r="M90" s="29" t="s">
        <v>22</v>
      </c>
      <c r="N90" s="44"/>
      <c r="O90" s="44"/>
      <c r="P90" s="29" t="s">
        <v>22</v>
      </c>
      <c r="Q90" s="44"/>
      <c r="R90" s="44"/>
      <c r="S90" s="30" t="s">
        <v>22</v>
      </c>
    </row>
    <row r="91" spans="2:19" ht="18" customHeight="1" thickBot="1">
      <c r="C91" s="42" t="s">
        <v>10</v>
      </c>
      <c r="D91" s="43"/>
      <c r="E91" s="44"/>
      <c r="F91" s="44"/>
      <c r="G91" s="29" t="s">
        <v>22</v>
      </c>
      <c r="H91" s="44"/>
      <c r="I91" s="44"/>
      <c r="J91" s="29" t="s">
        <v>22</v>
      </c>
      <c r="K91" s="44"/>
      <c r="L91" s="44"/>
      <c r="M91" s="29" t="s">
        <v>22</v>
      </c>
      <c r="N91" s="44"/>
      <c r="O91" s="44"/>
      <c r="P91" s="29" t="s">
        <v>22</v>
      </c>
      <c r="Q91" s="44"/>
      <c r="R91" s="44"/>
      <c r="S91" s="30" t="s">
        <v>22</v>
      </c>
    </row>
    <row r="92" spans="2:19" ht="18" customHeight="1" thickBot="1">
      <c r="C92" s="42" t="s">
        <v>11</v>
      </c>
      <c r="D92" s="43"/>
      <c r="E92" s="44"/>
      <c r="F92" s="44"/>
      <c r="G92" s="29" t="s">
        <v>22</v>
      </c>
      <c r="H92" s="44"/>
      <c r="I92" s="44"/>
      <c r="J92" s="29" t="s">
        <v>22</v>
      </c>
      <c r="K92" s="44"/>
      <c r="L92" s="44"/>
      <c r="M92" s="29" t="s">
        <v>22</v>
      </c>
      <c r="N92" s="44"/>
      <c r="O92" s="44"/>
      <c r="P92" s="29" t="s">
        <v>22</v>
      </c>
      <c r="Q92" s="44"/>
      <c r="R92" s="44"/>
      <c r="S92" s="30" t="s">
        <v>22</v>
      </c>
    </row>
    <row r="93" spans="2:19" ht="18" customHeight="1" thickBot="1">
      <c r="C93" s="42" t="s">
        <v>12</v>
      </c>
      <c r="D93" s="43"/>
      <c r="E93" s="44"/>
      <c r="F93" s="44"/>
      <c r="G93" s="29" t="s">
        <v>22</v>
      </c>
      <c r="H93" s="44"/>
      <c r="I93" s="44"/>
      <c r="J93" s="29" t="s">
        <v>22</v>
      </c>
      <c r="K93" s="44"/>
      <c r="L93" s="44"/>
      <c r="M93" s="29" t="s">
        <v>22</v>
      </c>
      <c r="N93" s="44"/>
      <c r="O93" s="44"/>
      <c r="P93" s="29" t="s">
        <v>22</v>
      </c>
      <c r="Q93" s="44"/>
      <c r="R93" s="44"/>
      <c r="S93" s="30" t="s">
        <v>22</v>
      </c>
    </row>
    <row r="94" spans="2:19" ht="18" customHeight="1" thickBot="1">
      <c r="C94" s="42" t="s">
        <v>13</v>
      </c>
      <c r="D94" s="43"/>
      <c r="E94" s="44"/>
      <c r="F94" s="44"/>
      <c r="G94" s="29" t="s">
        <v>22</v>
      </c>
      <c r="H94" s="44"/>
      <c r="I94" s="44"/>
      <c r="J94" s="29" t="s">
        <v>22</v>
      </c>
      <c r="K94" s="44"/>
      <c r="L94" s="44"/>
      <c r="M94" s="29" t="s">
        <v>22</v>
      </c>
      <c r="N94" s="44"/>
      <c r="O94" s="44"/>
      <c r="P94" s="29" t="s">
        <v>22</v>
      </c>
      <c r="Q94" s="44"/>
      <c r="R94" s="44"/>
      <c r="S94" s="30" t="s">
        <v>22</v>
      </c>
    </row>
    <row r="95" spans="2:19" ht="18" customHeight="1" thickBot="1">
      <c r="C95" s="15" t="s">
        <v>14</v>
      </c>
      <c r="D95" s="11"/>
      <c r="E95" s="38">
        <f>SUM(E88:F94)</f>
        <v>0</v>
      </c>
      <c r="F95" s="38">
        <f>SUM(F88:F94)</f>
        <v>0</v>
      </c>
      <c r="G95" s="29" t="s">
        <v>22</v>
      </c>
      <c r="H95" s="38">
        <f>SUM(H88:I94)</f>
        <v>0</v>
      </c>
      <c r="I95" s="38">
        <f>SUM(I88:I94)</f>
        <v>0</v>
      </c>
      <c r="J95" s="29" t="s">
        <v>22</v>
      </c>
      <c r="K95" s="38">
        <f>SUM(K88:L94)</f>
        <v>0</v>
      </c>
      <c r="L95" s="38">
        <f>SUM(L88:L94)</f>
        <v>0</v>
      </c>
      <c r="M95" s="29" t="s">
        <v>22</v>
      </c>
      <c r="N95" s="38">
        <f>SUM(N88:O94)</f>
        <v>0</v>
      </c>
      <c r="O95" s="38">
        <f>SUM(O88:O94)</f>
        <v>0</v>
      </c>
      <c r="P95" s="29" t="s">
        <v>22</v>
      </c>
      <c r="Q95" s="38">
        <f>SUM(Q88:R94)</f>
        <v>0</v>
      </c>
      <c r="R95" s="38"/>
      <c r="S95" s="30" t="s">
        <v>22</v>
      </c>
    </row>
    <row r="96" spans="2:19" ht="9" customHeight="1"/>
    <row r="97" spans="2:20" ht="18" customHeight="1">
      <c r="B97" s="39" t="s">
        <v>23</v>
      </c>
      <c r="C97" s="39"/>
      <c r="D97" s="39"/>
      <c r="E97" s="39"/>
      <c r="F97" s="39"/>
      <c r="G97" s="39"/>
      <c r="H97" s="39"/>
      <c r="I97" s="39"/>
      <c r="J97" s="39"/>
      <c r="K97" s="39"/>
      <c r="L97" s="39"/>
      <c r="M97" s="39"/>
      <c r="N97" s="16"/>
      <c r="O97" s="13"/>
      <c r="P97" s="13"/>
      <c r="Q97" s="40" t="s">
        <v>25</v>
      </c>
      <c r="R97" s="40"/>
      <c r="S97" s="40"/>
    </row>
    <row r="98" spans="2:20" ht="18" customHeight="1">
      <c r="B98" s="39"/>
      <c r="C98" s="39"/>
      <c r="D98" s="39"/>
      <c r="E98" s="39"/>
      <c r="F98" s="39"/>
      <c r="G98" s="39"/>
      <c r="H98" s="39"/>
      <c r="I98" s="39"/>
      <c r="J98" s="39"/>
      <c r="K98" s="39"/>
      <c r="L98" s="39"/>
      <c r="M98" s="39"/>
      <c r="N98" s="16"/>
      <c r="O98" s="13"/>
      <c r="P98" s="13"/>
      <c r="Q98" s="41" t="str">
        <f>IF(SUM(E81+H81+K81+N81+Q81+E95+H95+K95+N95+Q95)/60&lt;&gt;0,SUM(E81+H81+K81+N81+Q81+E95+H95+K95+N95+Q95)/60,"")</f>
        <v/>
      </c>
      <c r="R98" s="41"/>
      <c r="S98" s="40" t="s">
        <v>26</v>
      </c>
      <c r="T98" s="40"/>
    </row>
    <row r="99" spans="2:20" ht="18" customHeight="1">
      <c r="B99" s="16"/>
      <c r="C99" s="16"/>
      <c r="D99" s="16"/>
      <c r="E99" s="16"/>
      <c r="F99" s="16"/>
      <c r="G99" s="16"/>
      <c r="H99" s="16"/>
      <c r="I99" s="16"/>
      <c r="J99" s="16"/>
      <c r="K99" s="16"/>
      <c r="L99" s="16"/>
      <c r="M99" s="16"/>
      <c r="N99" s="37" t="str">
        <f>IF($K$31&lt;$Q$98, "合計時間が表の1週間の勤務時間★よりも小さくなるようにしてください","")</f>
        <v/>
      </c>
      <c r="O99" s="37"/>
      <c r="P99" s="37"/>
      <c r="Q99" s="37"/>
      <c r="R99" s="37"/>
      <c r="S99" s="37"/>
      <c r="T99" s="37"/>
    </row>
    <row r="100" spans="2:20" ht="18" customHeight="1">
      <c r="N100" s="37"/>
      <c r="O100" s="37"/>
      <c r="P100" s="37"/>
      <c r="Q100" s="37"/>
      <c r="R100" s="37"/>
      <c r="S100" s="37"/>
      <c r="T100" s="37"/>
    </row>
    <row r="101" spans="2:20" ht="18" customHeight="1"/>
    <row r="102" spans="2:20" customFormat="1" ht="18" customHeight="1"/>
    <row r="103" spans="2:20" customFormat="1" ht="18" customHeight="1"/>
    <row r="104" spans="2:20" customFormat="1" ht="18" customHeight="1"/>
    <row r="105" spans="2:20" customFormat="1"/>
    <row r="106" spans="2:20" customFormat="1"/>
    <row r="107" spans="2:20" customFormat="1"/>
    <row r="108" spans="2:20" customFormat="1"/>
    <row r="109" spans="2:20" customFormat="1"/>
    <row r="110" spans="2:20" customFormat="1"/>
    <row r="111" spans="2:20" customFormat="1"/>
    <row r="112" spans="2:20" customFormat="1"/>
    <row r="113" customFormat="1"/>
    <row r="114" customFormat="1"/>
    <row r="115" customFormat="1"/>
    <row r="116" customFormat="1"/>
    <row r="117" customFormat="1"/>
    <row r="118" customFormat="1"/>
    <row r="119" customFormat="1"/>
    <row r="120" customFormat="1" ht="12" customHeight="1"/>
    <row r="121" customFormat="1"/>
    <row r="122" customFormat="1" ht="24" customHeight="1"/>
    <row r="123" customFormat="1" ht="24" customHeight="1"/>
    <row r="124" customFormat="1" ht="24" customHeight="1"/>
    <row r="125" customFormat="1" ht="33.6" customHeight="1"/>
    <row r="126" customFormat="1" ht="24" customHeight="1"/>
    <row r="127" customFormat="1" ht="24" customHeight="1"/>
    <row r="128" customFormat="1" ht="24" customHeight="1"/>
    <row r="129" customFormat="1" ht="24" customHeight="1"/>
    <row r="130" customFormat="1" ht="24" customHeight="1"/>
    <row r="131" customFormat="1" ht="24" customHeight="1"/>
    <row r="132" customFormat="1" ht="24" customHeight="1"/>
    <row r="133" customFormat="1" ht="24" customHeight="1"/>
    <row r="134" customFormat="1" ht="24" customHeight="1"/>
    <row r="135" customFormat="1" ht="24" customHeight="1"/>
    <row r="136" customFormat="1" ht="24" customHeight="1"/>
    <row r="137" customFormat="1"/>
    <row r="138" customFormat="1"/>
    <row r="139" customFormat="1"/>
    <row r="140" customFormat="1"/>
    <row r="141" customFormat="1"/>
    <row r="142" customFormat="1"/>
    <row r="143" customFormat="1"/>
    <row r="144" customFormat="1"/>
    <row r="145" customFormat="1"/>
    <row r="146" customFormat="1"/>
    <row r="147" customFormat="1"/>
    <row r="148" customFormat="1" ht="38.450000000000003" customHeight="1"/>
    <row r="149" customFormat="1"/>
  </sheetData>
  <sheetProtection sheet="1" objects="1" scenarios="1" formatCells="0" formatRows="0" selectLockedCells="1"/>
  <mergeCells count="167">
    <mergeCell ref="B1:S1"/>
    <mergeCell ref="B6:S7"/>
    <mergeCell ref="P10:S12"/>
    <mergeCell ref="O21:S22"/>
    <mergeCell ref="C26:H26"/>
    <mergeCell ref="J26:M26"/>
    <mergeCell ref="O26:R26"/>
    <mergeCell ref="J30:K30"/>
    <mergeCell ref="C31:H31"/>
    <mergeCell ref="I31:J31"/>
    <mergeCell ref="K31:L31"/>
    <mergeCell ref="O31:R31"/>
    <mergeCell ref="C15:E15"/>
    <mergeCell ref="F15:L15"/>
    <mergeCell ref="C32:H33"/>
    <mergeCell ref="J32:R32"/>
    <mergeCell ref="J33:R33"/>
    <mergeCell ref="C27:H27"/>
    <mergeCell ref="J27:M27"/>
    <mergeCell ref="O27:R27"/>
    <mergeCell ref="C28:H30"/>
    <mergeCell ref="J28:K28"/>
    <mergeCell ref="M28:N28"/>
    <mergeCell ref="P28:R28"/>
    <mergeCell ref="J29:K29"/>
    <mergeCell ref="M29:N29"/>
    <mergeCell ref="P29:R29"/>
    <mergeCell ref="C51:F52"/>
    <mergeCell ref="G51:H51"/>
    <mergeCell ref="I51:O51"/>
    <mergeCell ref="Q51:S52"/>
    <mergeCell ref="G52:H52"/>
    <mergeCell ref="I52:O52"/>
    <mergeCell ref="O42:S44"/>
    <mergeCell ref="C49:F50"/>
    <mergeCell ref="G49:H49"/>
    <mergeCell ref="I49:O49"/>
    <mergeCell ref="G50:H50"/>
    <mergeCell ref="I50:O50"/>
    <mergeCell ref="B54:S54"/>
    <mergeCell ref="C56:S58"/>
    <mergeCell ref="C60:R67"/>
    <mergeCell ref="C71:D72"/>
    <mergeCell ref="E71:G72"/>
    <mergeCell ref="H71:S71"/>
    <mergeCell ref="H72:J72"/>
    <mergeCell ref="K72:M72"/>
    <mergeCell ref="N72:P72"/>
    <mergeCell ref="Q72:S72"/>
    <mergeCell ref="C74:D74"/>
    <mergeCell ref="E74:F74"/>
    <mergeCell ref="H74:I74"/>
    <mergeCell ref="K74:L74"/>
    <mergeCell ref="N74:O74"/>
    <mergeCell ref="Q74:R74"/>
    <mergeCell ref="C73:D73"/>
    <mergeCell ref="E73:F73"/>
    <mergeCell ref="H73:I73"/>
    <mergeCell ref="K73:L73"/>
    <mergeCell ref="N73:O73"/>
    <mergeCell ref="Q73:R73"/>
    <mergeCell ref="C76:D76"/>
    <mergeCell ref="E76:F76"/>
    <mergeCell ref="H76:I76"/>
    <mergeCell ref="K76:L76"/>
    <mergeCell ref="N76:O76"/>
    <mergeCell ref="Q76:R76"/>
    <mergeCell ref="C75:D75"/>
    <mergeCell ref="E75:F75"/>
    <mergeCell ref="H75:I75"/>
    <mergeCell ref="K75:L75"/>
    <mergeCell ref="N75:O75"/>
    <mergeCell ref="Q75:R75"/>
    <mergeCell ref="C78:D78"/>
    <mergeCell ref="E78:F78"/>
    <mergeCell ref="H78:I78"/>
    <mergeCell ref="K78:L78"/>
    <mergeCell ref="N78:O78"/>
    <mergeCell ref="Q78:R78"/>
    <mergeCell ref="C77:D77"/>
    <mergeCell ref="E77:F77"/>
    <mergeCell ref="H77:I77"/>
    <mergeCell ref="K77:L77"/>
    <mergeCell ref="N77:O77"/>
    <mergeCell ref="Q77:R77"/>
    <mergeCell ref="C80:D80"/>
    <mergeCell ref="E80:F80"/>
    <mergeCell ref="H80:I80"/>
    <mergeCell ref="K80:L80"/>
    <mergeCell ref="N80:O80"/>
    <mergeCell ref="Q80:R80"/>
    <mergeCell ref="C79:D79"/>
    <mergeCell ref="E79:F79"/>
    <mergeCell ref="H79:I79"/>
    <mergeCell ref="K79:L79"/>
    <mergeCell ref="N79:O79"/>
    <mergeCell ref="Q79:R79"/>
    <mergeCell ref="E81:F81"/>
    <mergeCell ref="H81:I81"/>
    <mergeCell ref="K81:L81"/>
    <mergeCell ref="N81:O81"/>
    <mergeCell ref="Q81:R81"/>
    <mergeCell ref="C85:D86"/>
    <mergeCell ref="E85:G86"/>
    <mergeCell ref="H85:S85"/>
    <mergeCell ref="H86:J86"/>
    <mergeCell ref="K86:M86"/>
    <mergeCell ref="C88:D88"/>
    <mergeCell ref="E88:F88"/>
    <mergeCell ref="H88:I88"/>
    <mergeCell ref="K88:L88"/>
    <mergeCell ref="N88:O88"/>
    <mergeCell ref="Q88:R88"/>
    <mergeCell ref="N86:P86"/>
    <mergeCell ref="Q86:S86"/>
    <mergeCell ref="C87:D87"/>
    <mergeCell ref="E87:F87"/>
    <mergeCell ref="H87:I87"/>
    <mergeCell ref="K87:L87"/>
    <mergeCell ref="N87:O87"/>
    <mergeCell ref="Q87:R87"/>
    <mergeCell ref="C90:D90"/>
    <mergeCell ref="E90:F90"/>
    <mergeCell ref="H90:I90"/>
    <mergeCell ref="K90:L90"/>
    <mergeCell ref="N90:O90"/>
    <mergeCell ref="Q90:R90"/>
    <mergeCell ref="C89:D89"/>
    <mergeCell ref="E89:F89"/>
    <mergeCell ref="H89:I89"/>
    <mergeCell ref="K89:L89"/>
    <mergeCell ref="N89:O89"/>
    <mergeCell ref="Q89:R89"/>
    <mergeCell ref="C92:D92"/>
    <mergeCell ref="E92:F92"/>
    <mergeCell ref="H92:I92"/>
    <mergeCell ref="K92:L92"/>
    <mergeCell ref="N92:O92"/>
    <mergeCell ref="Q92:R92"/>
    <mergeCell ref="C91:D91"/>
    <mergeCell ref="E91:F91"/>
    <mergeCell ref="H91:I91"/>
    <mergeCell ref="K91:L91"/>
    <mergeCell ref="N91:O91"/>
    <mergeCell ref="Q91:R91"/>
    <mergeCell ref="C94:D94"/>
    <mergeCell ref="E94:F94"/>
    <mergeCell ref="H94:I94"/>
    <mergeCell ref="K94:L94"/>
    <mergeCell ref="N94:O94"/>
    <mergeCell ref="Q94:R94"/>
    <mergeCell ref="C93:D93"/>
    <mergeCell ref="E93:F93"/>
    <mergeCell ref="H93:I93"/>
    <mergeCell ref="K93:L93"/>
    <mergeCell ref="N93:O93"/>
    <mergeCell ref="Q93:R93"/>
    <mergeCell ref="N99:T100"/>
    <mergeCell ref="E95:F95"/>
    <mergeCell ref="H95:I95"/>
    <mergeCell ref="K95:L95"/>
    <mergeCell ref="N95:O95"/>
    <mergeCell ref="Q95:R95"/>
    <mergeCell ref="B97:M98"/>
    <mergeCell ref="Q97:S97"/>
    <mergeCell ref="Q98:R98"/>
    <mergeCell ref="S98:T98"/>
  </mergeCells>
  <phoneticPr fontId="1"/>
  <conditionalFormatting sqref="C26">
    <cfRule type="expression" dxfId="13" priority="5">
      <formula>A26&gt;1</formula>
    </cfRule>
  </conditionalFormatting>
  <conditionalFormatting sqref="C27">
    <cfRule type="expression" dxfId="12" priority="10">
      <formula>A27&gt;1</formula>
    </cfRule>
  </conditionalFormatting>
  <conditionalFormatting sqref="C32">
    <cfRule type="expression" dxfId="11" priority="6">
      <formula>A32&gt;1</formula>
    </cfRule>
  </conditionalFormatting>
  <conditionalFormatting sqref="C37:C44">
    <cfRule type="expression" dxfId="10" priority="3">
      <formula>$I$32="○"</formula>
    </cfRule>
  </conditionalFormatting>
  <conditionalFormatting sqref="C49:F50">
    <cfRule type="expression" dxfId="9" priority="9">
      <formula>$A$49&gt;1</formula>
    </cfRule>
  </conditionalFormatting>
  <conditionalFormatting sqref="C51:F52">
    <cfRule type="expression" dxfId="8" priority="8">
      <formula>$A$51&gt;1</formula>
    </cfRule>
  </conditionalFormatting>
  <conditionalFormatting sqref="C28:H30">
    <cfRule type="expression" dxfId="7" priority="4">
      <formula>A28&gt;1</formula>
    </cfRule>
  </conditionalFormatting>
  <conditionalFormatting sqref="G49:H52">
    <cfRule type="expression" dxfId="6" priority="1">
      <formula>OR($C$37="○",$C$38="○")</formula>
    </cfRule>
    <cfRule type="expression" dxfId="5" priority="2">
      <formula>$I$32="○"</formula>
    </cfRule>
  </conditionalFormatting>
  <conditionalFormatting sqref="N99:T100">
    <cfRule type="containsText" dxfId="4" priority="7" operator="containsText" text="小さくなるよう">
      <formula>NOT(ISERROR(SEARCH("小さくなるよう",N99)))</formula>
    </cfRule>
  </conditionalFormatting>
  <conditionalFormatting sqref="O21:S22">
    <cfRule type="containsText" dxfId="3" priority="12" operator="containsText" text="選択してください">
      <formula>NOT(ISERROR(SEARCH("選択してください",O21)))</formula>
    </cfRule>
  </conditionalFormatting>
  <conditionalFormatting sqref="O42:S44">
    <cfRule type="containsText" dxfId="2" priority="11" operator="containsText" text="選択してください">
      <formula>NOT(ISERROR(SEARCH("選択してください",O42)))</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9:H52" xr:uid="{38AC2E7A-F57C-4316-AF53-266D5618E80B}">
      <formula1>"　,○"</formula1>
    </dataValidation>
    <dataValidation type="list" allowBlank="1" showInputMessage="1" showErrorMessage="1" sqref="C37:C44 C19:C22 I26:I30 N26:N27 L28:L29 O28:O29 I32:I33 C9:C12" xr:uid="{51D73D58-2E68-4167-8D39-2164C4CC2C16}">
      <formula1>"　, ○"</formula1>
    </dataValidation>
    <dataValidation showInputMessage="1" showErrorMessage="1" sqref="J26 O27:R27 J33:M33 O33:R33" xr:uid="{A9D51A51-1F0A-42F0-BE00-E267CF1A72AB}"/>
    <dataValidation type="whole" allowBlank="1" showInputMessage="1" showErrorMessage="1" error="数値のみ記入してください。" sqref="Q88:R94 E74:F80 H74:I80 K74:L80 N74:O80 Q74:R80 E88:F94 H88:I94 K88:L94 N88:O94" xr:uid="{C671F3C4-3BC5-45FE-B4B1-D0F18D320C77}">
      <formula1>0</formula1>
      <formula2>1200</formula2>
    </dataValidation>
    <dataValidation type="list" showInputMessage="1" showErrorMessage="1" sqref="K27" xr:uid="{8F18C0C0-9231-46CF-901A-5F51AD434282}">
      <formula1>"　,○"</formula1>
    </dataValidation>
    <dataValidation type="decimal" errorStyle="warning" allowBlank="1" showInputMessage="1" showErrorMessage="1" error="数値のみ記入してください。_x000a_週の勤務時間を記入してください。" sqref="K31:L31"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scale="98" orientation="portrait" horizontalDpi="300" verticalDpi="300"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O6"/>
  <sheetViews>
    <sheetView workbookViewId="0">
      <selection activeCell="A5" sqref="A5"/>
    </sheetView>
  </sheetViews>
  <sheetFormatPr defaultColWidth="8.625" defaultRowHeight="18.75"/>
  <cols>
    <col min="93" max="93" width="40.625" customWidth="1"/>
  </cols>
  <sheetData>
    <row r="1" spans="1:93">
      <c r="A1" s="2">
        <v>1</v>
      </c>
      <c r="B1" s="2">
        <v>2</v>
      </c>
      <c r="C1" s="2"/>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32</v>
      </c>
      <c r="AH1" s="2">
        <v>33</v>
      </c>
      <c r="AI1" s="2">
        <v>34</v>
      </c>
      <c r="AJ1" s="2">
        <v>35</v>
      </c>
      <c r="AK1" s="2">
        <v>36</v>
      </c>
      <c r="AL1" s="2">
        <v>37</v>
      </c>
      <c r="AM1" s="2">
        <v>38</v>
      </c>
      <c r="AN1" s="2">
        <v>39</v>
      </c>
      <c r="AO1" s="2">
        <v>40</v>
      </c>
      <c r="AP1" s="2">
        <v>41</v>
      </c>
      <c r="AQ1" s="2">
        <v>42</v>
      </c>
      <c r="AR1" s="2">
        <v>43</v>
      </c>
      <c r="AS1" s="2">
        <v>44</v>
      </c>
      <c r="AT1" s="2">
        <v>45</v>
      </c>
      <c r="AU1" s="2">
        <v>46</v>
      </c>
      <c r="AV1" s="2">
        <v>47</v>
      </c>
      <c r="AW1" s="2">
        <v>48</v>
      </c>
      <c r="AX1" s="2">
        <v>49</v>
      </c>
      <c r="AY1" s="2">
        <v>50</v>
      </c>
      <c r="AZ1" s="2">
        <v>51</v>
      </c>
      <c r="BA1" s="2">
        <v>52</v>
      </c>
      <c r="BB1" s="2">
        <v>53</v>
      </c>
      <c r="BC1" s="2">
        <v>54</v>
      </c>
      <c r="BD1" s="2">
        <v>55</v>
      </c>
      <c r="BE1" s="2">
        <v>56</v>
      </c>
      <c r="BF1" s="2">
        <v>57</v>
      </c>
      <c r="BG1" s="2">
        <v>58</v>
      </c>
      <c r="BH1" s="2">
        <v>59</v>
      </c>
      <c r="BI1" s="2">
        <v>60</v>
      </c>
      <c r="BJ1" s="2">
        <v>61</v>
      </c>
      <c r="BK1" s="2">
        <v>62</v>
      </c>
      <c r="BL1" s="2">
        <v>63</v>
      </c>
      <c r="BM1" s="2">
        <v>64</v>
      </c>
      <c r="BN1" s="2">
        <v>65</v>
      </c>
      <c r="BO1" s="2">
        <v>66</v>
      </c>
      <c r="BP1" s="2">
        <v>67</v>
      </c>
      <c r="BQ1" s="2">
        <v>68</v>
      </c>
      <c r="BR1" s="2">
        <v>69</v>
      </c>
      <c r="BS1" s="2">
        <v>70</v>
      </c>
      <c r="BT1" s="2">
        <v>71</v>
      </c>
      <c r="BU1" s="2">
        <v>72</v>
      </c>
      <c r="BV1" s="2">
        <v>73</v>
      </c>
      <c r="BW1" s="2">
        <v>74</v>
      </c>
      <c r="BX1" s="2">
        <v>75</v>
      </c>
      <c r="BY1" s="2">
        <v>76</v>
      </c>
      <c r="BZ1" s="2">
        <v>77</v>
      </c>
      <c r="CA1" s="2">
        <v>78</v>
      </c>
      <c r="CB1" s="2">
        <v>79</v>
      </c>
      <c r="CC1" s="2">
        <v>80</v>
      </c>
      <c r="CD1" s="2">
        <v>81</v>
      </c>
      <c r="CE1" s="2">
        <v>82</v>
      </c>
      <c r="CF1" s="2">
        <v>83</v>
      </c>
      <c r="CG1" s="2">
        <v>84</v>
      </c>
      <c r="CH1" s="2">
        <v>85</v>
      </c>
      <c r="CI1" s="2">
        <v>86</v>
      </c>
      <c r="CJ1" s="2">
        <v>87</v>
      </c>
      <c r="CK1" s="2">
        <v>88</v>
      </c>
      <c r="CL1" s="2">
        <v>89</v>
      </c>
      <c r="CM1" s="2">
        <v>90</v>
      </c>
      <c r="CN1" s="2">
        <v>91</v>
      </c>
    </row>
    <row r="2" spans="1:93">
      <c r="A2" s="32" t="s">
        <v>65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3" ht="115.5">
      <c r="A3" s="33"/>
      <c r="B3" s="34" t="s">
        <v>66</v>
      </c>
      <c r="C3" s="34" t="s">
        <v>223</v>
      </c>
      <c r="D3" s="34" t="s">
        <v>224</v>
      </c>
      <c r="E3" s="34" t="s">
        <v>225</v>
      </c>
      <c r="F3" s="34" t="s">
        <v>226</v>
      </c>
      <c r="G3" s="34" t="s">
        <v>227</v>
      </c>
      <c r="H3" s="34" t="s">
        <v>228</v>
      </c>
      <c r="I3" s="34" t="s">
        <v>229</v>
      </c>
      <c r="J3" s="34" t="s">
        <v>230</v>
      </c>
      <c r="K3" s="34" t="s">
        <v>74</v>
      </c>
      <c r="L3" s="34" t="s">
        <v>75</v>
      </c>
      <c r="M3" s="34" t="s">
        <v>76</v>
      </c>
      <c r="N3" s="34" t="s">
        <v>77</v>
      </c>
      <c r="O3" s="34" t="s">
        <v>78</v>
      </c>
      <c r="P3" s="34" t="s">
        <v>79</v>
      </c>
      <c r="Q3" s="34" t="s">
        <v>80</v>
      </c>
      <c r="R3" s="34" t="s">
        <v>81</v>
      </c>
      <c r="S3" s="34" t="s">
        <v>82</v>
      </c>
      <c r="T3" s="34" t="s">
        <v>83</v>
      </c>
      <c r="U3" s="34" t="s">
        <v>84</v>
      </c>
      <c r="V3" s="34" t="s">
        <v>85</v>
      </c>
      <c r="W3" s="34" t="s">
        <v>86</v>
      </c>
      <c r="X3" s="34" t="s">
        <v>87</v>
      </c>
      <c r="Y3" s="34" t="s">
        <v>88</v>
      </c>
      <c r="Z3" s="34" t="s">
        <v>89</v>
      </c>
      <c r="AA3" s="34" t="s">
        <v>90</v>
      </c>
      <c r="AB3" s="34" t="s">
        <v>91</v>
      </c>
      <c r="AC3" s="34" t="s">
        <v>92</v>
      </c>
      <c r="AD3" s="34" t="s">
        <v>93</v>
      </c>
      <c r="AE3" s="34" t="s">
        <v>94</v>
      </c>
      <c r="AF3" s="34" t="s">
        <v>95</v>
      </c>
      <c r="AG3" s="34" t="s">
        <v>96</v>
      </c>
      <c r="AH3" s="34" t="s">
        <v>97</v>
      </c>
      <c r="AI3" s="34" t="s">
        <v>98</v>
      </c>
      <c r="AJ3" s="34" t="s">
        <v>99</v>
      </c>
      <c r="AK3" s="34" t="s">
        <v>100</v>
      </c>
      <c r="AL3" s="34" t="s">
        <v>101</v>
      </c>
      <c r="AM3" s="34" t="s">
        <v>102</v>
      </c>
      <c r="AN3" s="34" t="s">
        <v>103</v>
      </c>
      <c r="AO3" s="34" t="s">
        <v>104</v>
      </c>
      <c r="AP3" s="34" t="s">
        <v>105</v>
      </c>
      <c r="AQ3" s="34" t="s">
        <v>106</v>
      </c>
      <c r="AR3" s="34" t="s">
        <v>107</v>
      </c>
      <c r="AS3" s="34" t="s">
        <v>159</v>
      </c>
      <c r="AT3" s="34" t="s">
        <v>160</v>
      </c>
      <c r="AU3" s="34" t="s">
        <v>161</v>
      </c>
      <c r="AV3" s="34" t="s">
        <v>162</v>
      </c>
      <c r="AW3" s="34" t="s">
        <v>163</v>
      </c>
      <c r="AX3" s="34" t="s">
        <v>164</v>
      </c>
      <c r="AY3" s="34" t="s">
        <v>165</v>
      </c>
      <c r="AZ3" s="34" t="s">
        <v>166</v>
      </c>
      <c r="BA3" s="34" t="s">
        <v>108</v>
      </c>
      <c r="BB3" s="34" t="s">
        <v>109</v>
      </c>
      <c r="BC3" s="34" t="s">
        <v>110</v>
      </c>
      <c r="BD3" s="34" t="s">
        <v>111</v>
      </c>
      <c r="BE3" s="34" t="s">
        <v>112</v>
      </c>
      <c r="BF3" s="34" t="s">
        <v>113</v>
      </c>
      <c r="BG3" s="34" t="s">
        <v>114</v>
      </c>
      <c r="BH3" s="34" t="s">
        <v>115</v>
      </c>
      <c r="BI3" s="34" t="s">
        <v>116</v>
      </c>
      <c r="BJ3" s="34" t="s">
        <v>117</v>
      </c>
      <c r="BK3" s="34" t="s">
        <v>118</v>
      </c>
      <c r="BL3" s="34" t="s">
        <v>119</v>
      </c>
      <c r="BM3" s="34" t="s">
        <v>120</v>
      </c>
      <c r="BN3" s="34" t="s">
        <v>121</v>
      </c>
      <c r="BO3" s="34" t="s">
        <v>122</v>
      </c>
      <c r="BP3" s="34" t="s">
        <v>123</v>
      </c>
      <c r="BQ3" s="34" t="s">
        <v>124</v>
      </c>
      <c r="BR3" s="34" t="s">
        <v>125</v>
      </c>
      <c r="BS3" s="34" t="s">
        <v>126</v>
      </c>
      <c r="BT3" s="34" t="s">
        <v>127</v>
      </c>
      <c r="BU3" s="34" t="s">
        <v>128</v>
      </c>
      <c r="BV3" s="34" t="s">
        <v>129</v>
      </c>
      <c r="BW3" s="34" t="s">
        <v>130</v>
      </c>
      <c r="BX3" s="34" t="s">
        <v>131</v>
      </c>
      <c r="BY3" s="34" t="s">
        <v>132</v>
      </c>
      <c r="BZ3" s="34" t="s">
        <v>133</v>
      </c>
      <c r="CA3" s="34" t="s">
        <v>134</v>
      </c>
      <c r="CB3" s="34" t="s">
        <v>135</v>
      </c>
      <c r="CC3" s="34" t="s">
        <v>136</v>
      </c>
      <c r="CD3" s="34" t="s">
        <v>137</v>
      </c>
      <c r="CE3" s="34" t="s">
        <v>138</v>
      </c>
      <c r="CF3" s="34" t="s">
        <v>139</v>
      </c>
      <c r="CG3" s="34" t="s">
        <v>167</v>
      </c>
      <c r="CH3" s="34" t="s">
        <v>168</v>
      </c>
      <c r="CI3" s="34" t="s">
        <v>169</v>
      </c>
      <c r="CJ3" s="34" t="s">
        <v>170</v>
      </c>
      <c r="CK3" s="34" t="s">
        <v>171</v>
      </c>
      <c r="CL3" s="34" t="s">
        <v>172</v>
      </c>
      <c r="CM3" s="34" t="s">
        <v>173</v>
      </c>
      <c r="CN3" s="34" t="s">
        <v>174</v>
      </c>
    </row>
    <row r="4" spans="1:93">
      <c r="A4" s="35"/>
      <c r="B4" s="4" t="s">
        <v>140</v>
      </c>
      <c r="C4" s="4"/>
      <c r="D4" s="4" t="s">
        <v>141</v>
      </c>
      <c r="E4" s="4" t="s">
        <v>142</v>
      </c>
      <c r="F4" s="4" t="s">
        <v>142</v>
      </c>
      <c r="G4" s="4" t="s">
        <v>142</v>
      </c>
      <c r="H4" s="4" t="s">
        <v>143</v>
      </c>
      <c r="I4" s="4" t="s">
        <v>142</v>
      </c>
      <c r="J4" s="4" t="s">
        <v>142</v>
      </c>
      <c r="K4" s="4" t="s">
        <v>142</v>
      </c>
      <c r="L4" s="4" t="s">
        <v>142</v>
      </c>
      <c r="M4" s="4" t="s">
        <v>143</v>
      </c>
      <c r="N4" s="4" t="s">
        <v>143</v>
      </c>
      <c r="O4" s="4" t="s">
        <v>143</v>
      </c>
      <c r="P4" s="4" t="s">
        <v>143</v>
      </c>
      <c r="Q4" s="4" t="s">
        <v>143</v>
      </c>
      <c r="R4" s="4" t="s">
        <v>143</v>
      </c>
      <c r="S4" s="4" t="s">
        <v>143</v>
      </c>
      <c r="T4" s="4" t="s">
        <v>143</v>
      </c>
      <c r="U4" s="4" t="s">
        <v>143</v>
      </c>
      <c r="V4" s="4" t="s">
        <v>143</v>
      </c>
      <c r="W4" s="4" t="s">
        <v>143</v>
      </c>
      <c r="X4" s="4" t="s">
        <v>143</v>
      </c>
      <c r="Y4" s="4" t="s">
        <v>143</v>
      </c>
      <c r="Z4" s="4" t="s">
        <v>143</v>
      </c>
      <c r="AA4" s="4" t="s">
        <v>143</v>
      </c>
      <c r="AB4" s="4" t="s">
        <v>143</v>
      </c>
      <c r="AC4" s="4" t="s">
        <v>143</v>
      </c>
      <c r="AD4" s="4" t="s">
        <v>143</v>
      </c>
      <c r="AE4" s="4" t="s">
        <v>143</v>
      </c>
      <c r="AF4" s="4" t="s">
        <v>143</v>
      </c>
      <c r="AG4" s="4" t="s">
        <v>143</v>
      </c>
      <c r="AH4" s="4" t="s">
        <v>143</v>
      </c>
      <c r="AI4" s="4" t="s">
        <v>143</v>
      </c>
      <c r="AJ4" s="4" t="s">
        <v>143</v>
      </c>
      <c r="AK4" s="4" t="s">
        <v>143</v>
      </c>
      <c r="AL4" s="4" t="s">
        <v>143</v>
      </c>
      <c r="AM4" s="4" t="s">
        <v>143</v>
      </c>
      <c r="AN4" s="4" t="s">
        <v>143</v>
      </c>
      <c r="AO4" s="4" t="s">
        <v>143</v>
      </c>
      <c r="AP4" s="4" t="s">
        <v>143</v>
      </c>
      <c r="AQ4" s="4" t="s">
        <v>143</v>
      </c>
      <c r="AR4" s="4" t="s">
        <v>143</v>
      </c>
      <c r="AS4" s="4" t="s">
        <v>143</v>
      </c>
      <c r="AT4" s="4" t="s">
        <v>143</v>
      </c>
      <c r="AU4" s="4" t="s">
        <v>143</v>
      </c>
      <c r="AV4" s="4" t="s">
        <v>143</v>
      </c>
      <c r="AW4" s="4" t="s">
        <v>143</v>
      </c>
      <c r="AX4" s="4" t="s">
        <v>143</v>
      </c>
      <c r="AY4" s="4" t="s">
        <v>143</v>
      </c>
      <c r="AZ4" s="4" t="s">
        <v>143</v>
      </c>
      <c r="BA4" s="4" t="s">
        <v>143</v>
      </c>
      <c r="BB4" s="4" t="s">
        <v>143</v>
      </c>
      <c r="BC4" s="4" t="s">
        <v>143</v>
      </c>
      <c r="BD4" s="4" t="s">
        <v>143</v>
      </c>
      <c r="BE4" s="4" t="s">
        <v>143</v>
      </c>
      <c r="BF4" s="4" t="s">
        <v>143</v>
      </c>
      <c r="BG4" s="4" t="s">
        <v>143</v>
      </c>
      <c r="BH4" s="4" t="s">
        <v>143</v>
      </c>
      <c r="BI4" s="4" t="s">
        <v>143</v>
      </c>
      <c r="BJ4" s="4" t="s">
        <v>143</v>
      </c>
      <c r="BK4" s="4" t="s">
        <v>143</v>
      </c>
      <c r="BL4" s="4" t="s">
        <v>143</v>
      </c>
      <c r="BM4" s="4" t="s">
        <v>143</v>
      </c>
      <c r="BN4" s="4" t="s">
        <v>143</v>
      </c>
      <c r="BO4" s="4" t="s">
        <v>143</v>
      </c>
      <c r="BP4" s="4" t="s">
        <v>143</v>
      </c>
      <c r="BQ4" s="4" t="s">
        <v>143</v>
      </c>
      <c r="BR4" s="4" t="s">
        <v>143</v>
      </c>
      <c r="BS4" s="4" t="s">
        <v>143</v>
      </c>
      <c r="BT4" s="4" t="s">
        <v>143</v>
      </c>
      <c r="BU4" s="4" t="s">
        <v>143</v>
      </c>
      <c r="BV4" s="4" t="s">
        <v>143</v>
      </c>
      <c r="BW4" s="4" t="s">
        <v>143</v>
      </c>
      <c r="BX4" s="4" t="s">
        <v>143</v>
      </c>
      <c r="BY4" s="4" t="s">
        <v>143</v>
      </c>
      <c r="BZ4" s="4" t="s">
        <v>143</v>
      </c>
      <c r="CA4" s="4" t="s">
        <v>143</v>
      </c>
      <c r="CB4" s="4" t="s">
        <v>143</v>
      </c>
      <c r="CC4" s="4" t="s">
        <v>143</v>
      </c>
      <c r="CD4" s="4" t="s">
        <v>143</v>
      </c>
      <c r="CE4" s="4" t="s">
        <v>143</v>
      </c>
      <c r="CF4" s="4" t="s">
        <v>143</v>
      </c>
      <c r="CG4" s="4" t="s">
        <v>143</v>
      </c>
      <c r="CH4" s="4" t="s">
        <v>143</v>
      </c>
      <c r="CI4" s="4" t="s">
        <v>143</v>
      </c>
      <c r="CJ4" s="4" t="s">
        <v>143</v>
      </c>
      <c r="CK4" s="4" t="s">
        <v>143</v>
      </c>
      <c r="CL4" s="4" t="s">
        <v>143</v>
      </c>
      <c r="CM4" s="4" t="s">
        <v>143</v>
      </c>
      <c r="CN4" s="4" t="s">
        <v>143</v>
      </c>
    </row>
    <row r="5" spans="1:93" s="1" customFormat="1">
      <c r="A5"/>
      <c r="B5" s="5" t="str">
        <f>IF(COUNTIF(転記作業用!A5:D5,"&lt;&gt;0")&gt;1,"",IF(転記作業用!E5=0,"-",転記作業用!E5))</f>
        <v>-</v>
      </c>
      <c r="C5" s="5" t="str">
        <f>IF(調査票!F15="","",調査票!F15)</f>
        <v/>
      </c>
      <c r="D5" s="5" t="str">
        <f>IF(COUNTIF(転記作業用!G5:J5,"&lt;&gt;0")&gt;1,"",IF(転記作業用!K5=0,"-",転記作業用!K5))</f>
        <v>-</v>
      </c>
      <c r="E5" s="5" t="str">
        <f>IF(COUNTIF(転記作業用!M5:N5,"&lt;&gt;0")&gt;1,"",IF(転記作業用!O5=0,"-",転記作業用!O5))</f>
        <v>-</v>
      </c>
      <c r="F5" s="5" t="str">
        <f>IF(COUNTIF(転記作業用!Q5:R5,"&lt;&gt;0")&gt;1,"",IF(転記作業用!S5=0,"-",転記作業用!S5))</f>
        <v>-</v>
      </c>
      <c r="G5" s="5" t="str">
        <f>IF(COUNTIF(転記作業用!U5:AA5,"&lt;&gt;0")&gt;1,"",IF(転記作業用!AB5=0,"-",転記作業用!AB5))</f>
        <v>-</v>
      </c>
      <c r="H5" s="5" t="str">
        <f>IF(調査票!K31="","-",調査票!K31)</f>
        <v>-</v>
      </c>
      <c r="I5" s="5" t="str">
        <f>IF(COUNTIF(転記作業用!AE5:AF5,"&lt;&gt;0")&gt;1,"",IF(転記作業用!AG5=0,"-",転記作業用!AG5))</f>
        <v>-</v>
      </c>
      <c r="J5" s="5" t="str">
        <f>IF(I5=1,"*",IF(転記作業用!AQ5=0,"-",転記作業用!AQ5))</f>
        <v>-</v>
      </c>
      <c r="K5" s="5" t="str">
        <f>IF(OR(I5=1,J5=1,J5=2),"*",IF(転記作業用!AU5=0,"-",転記作業用!AU5))</f>
        <v>-</v>
      </c>
      <c r="L5" s="5" t="str">
        <f>IF(OR(I5=1,J5=1,J5=2),"*",IF(転記作業用!AY5=0,"-",転記作業用!AY5))</f>
        <v>-</v>
      </c>
      <c r="M5" s="5" t="str">
        <f>IF(AND(調査票!$Q$98="",調査票!E74=""),"-",調査票!E74)</f>
        <v>-</v>
      </c>
      <c r="N5" s="5" t="str">
        <f>IF(AND(調査票!$Q$98="",調査票!E75=""),"-",調査票!E75)</f>
        <v>-</v>
      </c>
      <c r="O5" s="5" t="str">
        <f>IF(AND(調査票!$Q$98="",調査票!E76=""),"-",調査票!E76)</f>
        <v>-</v>
      </c>
      <c r="P5" s="5" t="str">
        <f>IF(AND(調査票!$Q$98="",調査票!E77=""),"-",調査票!E77)</f>
        <v>-</v>
      </c>
      <c r="Q5" s="5" t="str">
        <f>IF(AND(調査票!$Q$98="",調査票!E78=""),"-",調査票!E78)</f>
        <v>-</v>
      </c>
      <c r="R5" s="5" t="str">
        <f>IF(AND(調査票!$Q$98="",調査票!E79=""),"-",調査票!E79)</f>
        <v>-</v>
      </c>
      <c r="S5" s="5" t="str">
        <f>IF(AND(調査票!$Q$98="",調査票!E80=""),"-",調査票!E80)</f>
        <v>-</v>
      </c>
      <c r="T5" s="5">
        <f>調査票!E81</f>
        <v>0</v>
      </c>
      <c r="U5" s="5" t="str">
        <f>IF(AND(調査票!$Q$98="",調査票!H74=""),"-",調査票!H74)</f>
        <v>-</v>
      </c>
      <c r="V5" s="5" t="str">
        <f>IF(AND(調査票!$Q$98="",調査票!H75=""),"-",調査票!H75)</f>
        <v>-</v>
      </c>
      <c r="W5" s="5" t="str">
        <f>IF(AND(調査票!$Q$98="",調査票!H76=""),"-",調査票!H76)</f>
        <v>-</v>
      </c>
      <c r="X5" s="5" t="str">
        <f>IF(AND(調査票!$Q$98="",調査票!H77=""),"-",調査票!H77)</f>
        <v>-</v>
      </c>
      <c r="Y5" s="5" t="str">
        <f>IF(AND(調査票!$Q$98="",調査票!H78=""),"-",調査票!H78)</f>
        <v>-</v>
      </c>
      <c r="Z5" s="5" t="str">
        <f>IF(AND(調査票!$Q$98="",調査票!H79=""),"-",調査票!H79)</f>
        <v>-</v>
      </c>
      <c r="AA5" s="5" t="str">
        <f>IF(AND(調査票!$Q$98="",調査票!H80=""),"-",調査票!H80)</f>
        <v>-</v>
      </c>
      <c r="AB5" s="5">
        <f>調査票!H81</f>
        <v>0</v>
      </c>
      <c r="AC5" s="5" t="str">
        <f>IF(AND(調査票!$Q$98="",調査票!K74=""),"-",調査票!K74)</f>
        <v>-</v>
      </c>
      <c r="AD5" s="5" t="str">
        <f>IF(AND(調査票!$Q$98="",調査票!K75=""),"-",調査票!K75)</f>
        <v>-</v>
      </c>
      <c r="AE5" s="5" t="str">
        <f>IF(AND(調査票!$Q$98="",調査票!K76=""),"-",調査票!K76)</f>
        <v>-</v>
      </c>
      <c r="AF5" s="5" t="str">
        <f>IF(AND(調査票!$Q$98="",調査票!K77=""),"-",調査票!K77)</f>
        <v>-</v>
      </c>
      <c r="AG5" s="5" t="str">
        <f>IF(AND(調査票!$Q$98="",調査票!K78=""),"-",調査票!K78)</f>
        <v>-</v>
      </c>
      <c r="AH5" s="5" t="str">
        <f>IF(AND(調査票!$Q$98="",調査票!K79=""),"-",調査票!K79)</f>
        <v>-</v>
      </c>
      <c r="AI5" s="5" t="str">
        <f>IF(AND(調査票!$Q$98="",調査票!K80=""),"-",調査票!K80)</f>
        <v>-</v>
      </c>
      <c r="AJ5" s="5" t="str">
        <f>IF(調査票!$Q$98="","-",調査票!K81)</f>
        <v>-</v>
      </c>
      <c r="AK5" s="5" t="str">
        <f>IF(AND(調査票!$Q$98="",調査票!N74=""),"-",調査票!N74)</f>
        <v>-</v>
      </c>
      <c r="AL5" s="5" t="str">
        <f>IF(AND(調査票!$Q$98="",調査票!N75=""),"-",調査票!N75)</f>
        <v>-</v>
      </c>
      <c r="AM5" s="5" t="str">
        <f>IF(AND(調査票!$Q$98="",調査票!N76=""),"-",調査票!N76)</f>
        <v>-</v>
      </c>
      <c r="AN5" s="5" t="str">
        <f>IF(AND(調査票!$Q$98="",調査票!N77=""),"-",調査票!N77)</f>
        <v>-</v>
      </c>
      <c r="AO5" s="5" t="str">
        <f>IF(AND(調査票!$Q$98="",調査票!N78=""),"-",調査票!N78)</f>
        <v>-</v>
      </c>
      <c r="AP5" s="5" t="str">
        <f>IF(AND(調査票!$Q$98="",調査票!N79=""),"-",調査票!N79)</f>
        <v>-</v>
      </c>
      <c r="AQ5" s="5" t="str">
        <f>IF(AND(調査票!$Q$98="",調査票!N80=""),"-",調査票!N80)</f>
        <v>-</v>
      </c>
      <c r="AR5" s="5" t="str">
        <f>IF(調査票!$Q$98="","-",調査票!N81)</f>
        <v>-</v>
      </c>
      <c r="AS5" s="5" t="str">
        <f>IF(AND(調査票!$Q$98="",調査票!Q74=""),"-",調査票!Q74)</f>
        <v>-</v>
      </c>
      <c r="AT5" s="5" t="str">
        <f>IF(AND(調査票!$Q$98="",調査票!Q75=""),"-",調査票!Q75)</f>
        <v>-</v>
      </c>
      <c r="AU5" s="5" t="str">
        <f>IF(AND(調査票!$Q$98="",調査票!Q76=""),"-",調査票!Q76)</f>
        <v>-</v>
      </c>
      <c r="AV5" s="5" t="str">
        <f>IF(AND(調査票!$Q$98="",調査票!Q77=""),"-",調査票!Q77)</f>
        <v>-</v>
      </c>
      <c r="AW5" s="5" t="str">
        <f>IF(AND(調査票!$Q$98="",調査票!Q78=""),"-",調査票!Q78)</f>
        <v>-</v>
      </c>
      <c r="AX5" s="5" t="str">
        <f>IF(AND(調査票!$Q$98="",調査票!Q79=""),"-",調査票!Q79)</f>
        <v>-</v>
      </c>
      <c r="AY5" s="5" t="str">
        <f>IF(AND(調査票!$Q$98="",調査票!Q80=""),"-",調査票!Q80)</f>
        <v>-</v>
      </c>
      <c r="AZ5" s="5" t="str">
        <f>IF(調査票!$Q$98="","-",調査票!Q81)</f>
        <v>-</v>
      </c>
      <c r="BA5" s="5" t="str">
        <f>IF(AND(調査票!$Q$98="",調査票!E88=""),"-",調査票!E88)</f>
        <v>-</v>
      </c>
      <c r="BB5" s="5" t="str">
        <f>IF(AND(調査票!$Q$98="",調査票!E89=""),"-",調査票!E89)</f>
        <v>-</v>
      </c>
      <c r="BC5" s="5" t="str">
        <f>IF(AND(調査票!$Q$98="",調査票!E90=""),"-",調査票!E90)</f>
        <v>-</v>
      </c>
      <c r="BD5" s="5" t="str">
        <f>IF(AND(調査票!$Q$98="",調査票!E91=""),"-",調査票!E91)</f>
        <v>-</v>
      </c>
      <c r="BE5" s="5" t="str">
        <f>IF(AND(調査票!$Q$98="",調査票!E92=""),"-",調査票!E92)</f>
        <v>-</v>
      </c>
      <c r="BF5" s="5" t="str">
        <f>IF(AND(調査票!$Q$98="",調査票!E93=""),"-",調査票!E93)</f>
        <v>-</v>
      </c>
      <c r="BG5" s="5" t="str">
        <f>IF(AND(調査票!$Q$98="",調査票!E94=""),"-",調査票!E94)</f>
        <v>-</v>
      </c>
      <c r="BH5" s="5" t="str">
        <f>IF(調査票!$Q$98="","-",調査票!E95)</f>
        <v>-</v>
      </c>
      <c r="BI5" s="5" t="str">
        <f>IF(AND(調査票!$Q$98="",調査票!H88=""),"-",調査票!H88)</f>
        <v>-</v>
      </c>
      <c r="BJ5" s="5" t="str">
        <f>IF(AND(調査票!$Q$98="",調査票!H89=""),"-",調査票!H89)</f>
        <v>-</v>
      </c>
      <c r="BK5" s="5" t="str">
        <f>IF(AND(調査票!$Q$98="",調査票!H90=""),"-",調査票!H90)</f>
        <v>-</v>
      </c>
      <c r="BL5" s="5" t="str">
        <f>IF(AND(調査票!$Q$98="",調査票!H91=""),"-",調査票!H91)</f>
        <v>-</v>
      </c>
      <c r="BM5" s="5" t="str">
        <f>IF(AND(調査票!$Q$98="",調査票!H92=""),"-",調査票!H92)</f>
        <v>-</v>
      </c>
      <c r="BN5" s="5" t="str">
        <f>IF(AND(調査票!$Q$98="",調査票!H93=""),"-",調査票!H93)</f>
        <v>-</v>
      </c>
      <c r="BO5" s="5" t="str">
        <f>IF(AND(調査票!$Q$98="",調査票!H94=""),"-",調査票!H94)</f>
        <v>-</v>
      </c>
      <c r="BP5" s="5" t="str">
        <f>IF(調査票!$Q$98="","-",調査票!H95)</f>
        <v>-</v>
      </c>
      <c r="BQ5" s="5" t="str">
        <f>IF(AND(調査票!$Q$98="",調査票!K88=""),"-",調査票!K88)</f>
        <v>-</v>
      </c>
      <c r="BR5" s="5" t="str">
        <f>IF(AND(調査票!$Q$98="",調査票!K89=""),"-",調査票!K89)</f>
        <v>-</v>
      </c>
      <c r="BS5" s="5" t="str">
        <f>IF(AND(調査票!$Q$98="",調査票!K90=""),"-",調査票!K90)</f>
        <v>-</v>
      </c>
      <c r="BT5" s="5" t="str">
        <f>IF(AND(調査票!$Q$98="",調査票!K91=""),"-",調査票!K91)</f>
        <v>-</v>
      </c>
      <c r="BU5" s="5" t="str">
        <f>IF(AND(調査票!$Q$98="",調査票!K92=""),"-",調査票!K92)</f>
        <v>-</v>
      </c>
      <c r="BV5" s="5" t="str">
        <f>IF(AND(調査票!$Q$98="",調査票!K93=""),"-",調査票!K93)</f>
        <v>-</v>
      </c>
      <c r="BW5" s="5" t="str">
        <f>IF(AND(調査票!$Q$98="",調査票!K94=""),"-",調査票!K94)</f>
        <v>-</v>
      </c>
      <c r="BX5" s="5" t="str">
        <f>IF(調査票!$Q$98="","-",調査票!K95)</f>
        <v>-</v>
      </c>
      <c r="BY5" s="5" t="str">
        <f>IF(AND(調査票!$Q$98="",調査票!N88=""),"-",調査票!N88)</f>
        <v>-</v>
      </c>
      <c r="BZ5" s="5" t="str">
        <f>IF(AND(調査票!$Q$98="",調査票!N89=""),"-",調査票!N89)</f>
        <v>-</v>
      </c>
      <c r="CA5" s="5" t="str">
        <f>IF(AND(調査票!$Q$98="",調査票!N90=""),"-",調査票!N90)</f>
        <v>-</v>
      </c>
      <c r="CB5" s="5" t="str">
        <f>IF(AND(調査票!$Q$98="",調査票!N91=""),"-",調査票!N91)</f>
        <v>-</v>
      </c>
      <c r="CC5" s="5" t="str">
        <f>IF(AND(調査票!$Q$98="",調査票!N92=""),"-",調査票!N92)</f>
        <v>-</v>
      </c>
      <c r="CD5" s="5" t="str">
        <f>IF(AND(調査票!$Q$98="",調査票!N93=""),"-",調査票!N93)</f>
        <v>-</v>
      </c>
      <c r="CE5" s="5" t="str">
        <f>IF(AND(調査票!$Q$98="",調査票!N94=""),"-",調査票!N94)</f>
        <v>-</v>
      </c>
      <c r="CF5" s="5" t="str">
        <f>IF(調査票!$Q$98="","-",調査票!N95)</f>
        <v>-</v>
      </c>
      <c r="CG5" s="5" t="str">
        <f>IF(AND(調査票!$Q$98="",調査票!Q88=""),"-",調査票!Q88)</f>
        <v>-</v>
      </c>
      <c r="CH5" s="5" t="str">
        <f>IF(AND(調査票!$Q$98="",調査票!Q89=""),"-",調査票!Q89)</f>
        <v>-</v>
      </c>
      <c r="CI5" s="5" t="str">
        <f>IF(AND(調査票!$Q$98="",調査票!Q90=""),"-",調査票!Q90)</f>
        <v>-</v>
      </c>
      <c r="CJ5" s="5" t="str">
        <f>IF(AND(調査票!$Q$98="",調査票!Q91=""),"-",調査票!Q91)</f>
        <v>-</v>
      </c>
      <c r="CK5" s="5" t="str">
        <f>IF(AND(調査票!$Q$98="",調査票!Q92=""),"-",調査票!Q92)</f>
        <v>-</v>
      </c>
      <c r="CL5" s="5" t="str">
        <f>IF(AND(調査票!$Q$98="",調査票!Q93=""),"-",調査票!Q93)</f>
        <v>-</v>
      </c>
      <c r="CM5" s="5" t="str">
        <f>IF(AND(調査票!$Q$98="",調査票!Q94=""),"-",調査票!Q94)</f>
        <v>-</v>
      </c>
      <c r="CN5" s="5" t="str">
        <f>IF(調査票!$Q$98="","-",調査票!Q95)</f>
        <v>-</v>
      </c>
      <c r="CO5" s="36"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3">
      <c r="CN6" s="24"/>
    </row>
  </sheetData>
  <sheetProtection sheet="1" objects="1" scenarios="1" selectLockedCells="1"/>
  <phoneticPr fontId="1"/>
  <conditionalFormatting sqref="CO5">
    <cfRule type="containsText" dxfId="0" priority="1" operator="containsText" text="エラー">
      <formula>NOT(ISERROR(SEARCH("エラー",CO5)))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sheetData>
    <row r="1" spans="1:133">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c r="A3" s="3" t="s">
        <v>66</v>
      </c>
      <c r="B3" s="3"/>
      <c r="C3" s="3"/>
      <c r="D3" s="3"/>
      <c r="E3" s="19" t="s">
        <v>150</v>
      </c>
      <c r="F3" s="22" t="s">
        <v>176</v>
      </c>
      <c r="G3" s="3" t="s">
        <v>67</v>
      </c>
      <c r="H3" s="3"/>
      <c r="I3" s="3"/>
      <c r="J3" s="3"/>
      <c r="K3" s="19" t="s">
        <v>150</v>
      </c>
      <c r="L3" s="22" t="s">
        <v>176</v>
      </c>
      <c r="M3" s="3" t="s">
        <v>68</v>
      </c>
      <c r="N3" s="3"/>
      <c r="O3" s="19" t="s">
        <v>150</v>
      </c>
      <c r="P3" s="22" t="s">
        <v>176</v>
      </c>
      <c r="Q3" s="3" t="s">
        <v>69</v>
      </c>
      <c r="R3" s="3"/>
      <c r="S3" s="19" t="s">
        <v>150</v>
      </c>
      <c r="T3" s="22" t="s">
        <v>176</v>
      </c>
      <c r="U3" s="3" t="s">
        <v>70</v>
      </c>
      <c r="V3" s="3"/>
      <c r="W3" s="3"/>
      <c r="X3" s="3"/>
      <c r="Y3" s="3"/>
      <c r="Z3" s="3"/>
      <c r="AA3" s="3"/>
      <c r="AB3" s="19" t="s">
        <v>150</v>
      </c>
      <c r="AC3" s="22" t="s">
        <v>176</v>
      </c>
      <c r="AD3" s="3" t="s">
        <v>71</v>
      </c>
      <c r="AE3" s="3" t="s">
        <v>72</v>
      </c>
      <c r="AF3" s="3"/>
      <c r="AG3" s="19" t="s">
        <v>150</v>
      </c>
      <c r="AH3" s="22" t="s">
        <v>176</v>
      </c>
      <c r="AI3" s="3" t="s">
        <v>73</v>
      </c>
      <c r="AJ3" s="3"/>
      <c r="AK3" s="3"/>
      <c r="AL3" s="3"/>
      <c r="AM3" s="3"/>
      <c r="AN3" s="3"/>
      <c r="AO3" s="3"/>
      <c r="AP3" s="3"/>
      <c r="AQ3" s="19" t="s">
        <v>150</v>
      </c>
      <c r="AR3" s="22" t="s">
        <v>176</v>
      </c>
      <c r="AS3" s="3" t="s">
        <v>74</v>
      </c>
      <c r="AT3" s="3"/>
      <c r="AU3" s="19" t="s">
        <v>150</v>
      </c>
      <c r="AV3" s="22" t="s">
        <v>176</v>
      </c>
      <c r="AW3" s="3" t="s">
        <v>75</v>
      </c>
      <c r="AX3" s="3"/>
      <c r="AY3" s="19" t="s">
        <v>150</v>
      </c>
      <c r="AZ3" s="22" t="s">
        <v>176</v>
      </c>
      <c r="BA3" s="3" t="s">
        <v>76</v>
      </c>
      <c r="BB3" s="3" t="s">
        <v>77</v>
      </c>
      <c r="BC3" s="3" t="s">
        <v>78</v>
      </c>
      <c r="BD3" s="3" t="s">
        <v>79</v>
      </c>
      <c r="BE3" s="3" t="s">
        <v>80</v>
      </c>
      <c r="BF3" s="3" t="s">
        <v>81</v>
      </c>
      <c r="BG3" s="3" t="s">
        <v>82</v>
      </c>
      <c r="BH3" s="3" t="s">
        <v>83</v>
      </c>
      <c r="BI3" s="3" t="s">
        <v>84</v>
      </c>
      <c r="BJ3" s="3" t="s">
        <v>85</v>
      </c>
      <c r="BK3" s="3" t="s">
        <v>86</v>
      </c>
      <c r="BL3" s="3" t="s">
        <v>87</v>
      </c>
      <c r="BM3" s="3" t="s">
        <v>88</v>
      </c>
      <c r="BN3" s="3" t="s">
        <v>89</v>
      </c>
      <c r="BO3" s="3" t="s">
        <v>90</v>
      </c>
      <c r="BP3" s="3" t="s">
        <v>91</v>
      </c>
      <c r="BQ3" s="3" t="s">
        <v>92</v>
      </c>
      <c r="BR3" s="3" t="s">
        <v>93</v>
      </c>
      <c r="BS3" s="3" t="s">
        <v>94</v>
      </c>
      <c r="BT3" s="3" t="s">
        <v>95</v>
      </c>
      <c r="BU3" s="3" t="s">
        <v>96</v>
      </c>
      <c r="BV3" s="3" t="s">
        <v>97</v>
      </c>
      <c r="BW3" s="3" t="s">
        <v>98</v>
      </c>
      <c r="BX3" s="3" t="s">
        <v>99</v>
      </c>
      <c r="BY3" s="21" t="s">
        <v>100</v>
      </c>
      <c r="BZ3" s="21" t="s">
        <v>101</v>
      </c>
      <c r="CA3" s="21" t="s">
        <v>102</v>
      </c>
      <c r="CB3" s="21" t="s">
        <v>103</v>
      </c>
      <c r="CC3" s="21" t="s">
        <v>104</v>
      </c>
      <c r="CD3" s="21" t="s">
        <v>105</v>
      </c>
      <c r="CE3" s="21" t="s">
        <v>106</v>
      </c>
      <c r="CF3" s="21" t="s">
        <v>107</v>
      </c>
      <c r="CG3" s="21" t="s">
        <v>159</v>
      </c>
      <c r="CH3" s="21" t="s">
        <v>160</v>
      </c>
      <c r="CI3" s="21" t="s">
        <v>161</v>
      </c>
      <c r="CJ3" s="21" t="s">
        <v>162</v>
      </c>
      <c r="CK3" s="21" t="s">
        <v>163</v>
      </c>
      <c r="CL3" s="21" t="s">
        <v>164</v>
      </c>
      <c r="CM3" s="21" t="s">
        <v>165</v>
      </c>
      <c r="CN3" s="21" t="s">
        <v>166</v>
      </c>
      <c r="CO3" s="21" t="s">
        <v>108</v>
      </c>
      <c r="CP3" s="21" t="s">
        <v>109</v>
      </c>
      <c r="CQ3" s="21" t="s">
        <v>110</v>
      </c>
      <c r="CR3" s="21" t="s">
        <v>111</v>
      </c>
      <c r="CS3" s="21" t="s">
        <v>112</v>
      </c>
      <c r="CT3" s="21" t="s">
        <v>113</v>
      </c>
      <c r="CU3" s="21" t="s">
        <v>114</v>
      </c>
      <c r="CV3" s="21" t="s">
        <v>115</v>
      </c>
      <c r="CW3" s="21" t="s">
        <v>116</v>
      </c>
      <c r="CX3" s="21" t="s">
        <v>117</v>
      </c>
      <c r="CY3" s="21" t="s">
        <v>118</v>
      </c>
      <c r="CZ3" s="21" t="s">
        <v>119</v>
      </c>
      <c r="DA3" s="21" t="s">
        <v>120</v>
      </c>
      <c r="DB3" s="21" t="s">
        <v>121</v>
      </c>
      <c r="DC3" s="21" t="s">
        <v>122</v>
      </c>
      <c r="DD3" s="21" t="s">
        <v>123</v>
      </c>
      <c r="DE3" s="21" t="s">
        <v>124</v>
      </c>
      <c r="DF3" s="21" t="s">
        <v>125</v>
      </c>
      <c r="DG3" s="21" t="s">
        <v>126</v>
      </c>
      <c r="DH3" s="21" t="s">
        <v>127</v>
      </c>
      <c r="DI3" s="21" t="s">
        <v>128</v>
      </c>
      <c r="DJ3" s="21" t="s">
        <v>129</v>
      </c>
      <c r="DK3" s="21" t="s">
        <v>130</v>
      </c>
      <c r="DL3" s="21" t="s">
        <v>131</v>
      </c>
      <c r="DM3" s="21" t="s">
        <v>132</v>
      </c>
      <c r="DN3" s="21" t="s">
        <v>133</v>
      </c>
      <c r="DO3" s="21" t="s">
        <v>134</v>
      </c>
      <c r="DP3" s="21" t="s">
        <v>135</v>
      </c>
      <c r="DQ3" s="21" t="s">
        <v>136</v>
      </c>
      <c r="DR3" s="21" t="s">
        <v>137</v>
      </c>
      <c r="DS3" s="21" t="s">
        <v>138</v>
      </c>
      <c r="DT3" s="21" t="s">
        <v>139</v>
      </c>
      <c r="DU3" s="21" t="s">
        <v>167</v>
      </c>
      <c r="DV3" s="21" t="s">
        <v>168</v>
      </c>
      <c r="DW3" s="21" t="s">
        <v>169</v>
      </c>
      <c r="DX3" s="21" t="s">
        <v>170</v>
      </c>
      <c r="DY3" s="21" t="s">
        <v>171</v>
      </c>
      <c r="DZ3" s="21" t="s">
        <v>172</v>
      </c>
      <c r="EA3" s="21" t="s">
        <v>173</v>
      </c>
      <c r="EB3" s="21" t="s">
        <v>174</v>
      </c>
      <c r="EC3" s="22" t="s">
        <v>176</v>
      </c>
    </row>
    <row r="4" spans="1:133" ht="33">
      <c r="A4" s="4" t="s">
        <v>180</v>
      </c>
      <c r="B4" s="4" t="s">
        <v>181</v>
      </c>
      <c r="C4" s="4" t="s">
        <v>182</v>
      </c>
      <c r="D4" s="17" t="s">
        <v>183</v>
      </c>
      <c r="E4" s="18" t="s">
        <v>148</v>
      </c>
      <c r="F4" s="23"/>
      <c r="G4" s="4" t="s">
        <v>184</v>
      </c>
      <c r="H4" s="4" t="s">
        <v>185</v>
      </c>
      <c r="I4" s="4" t="s">
        <v>186</v>
      </c>
      <c r="J4" s="17" t="s">
        <v>187</v>
      </c>
      <c r="K4" s="18" t="s">
        <v>149</v>
      </c>
      <c r="L4" s="23"/>
      <c r="M4" s="4" t="s">
        <v>188</v>
      </c>
      <c r="N4" s="4" t="s">
        <v>189</v>
      </c>
      <c r="O4" s="18" t="s">
        <v>151</v>
      </c>
      <c r="P4" s="23"/>
      <c r="Q4" s="4" t="s">
        <v>190</v>
      </c>
      <c r="R4" s="4" t="s">
        <v>191</v>
      </c>
      <c r="S4" s="18" t="s">
        <v>152</v>
      </c>
      <c r="T4" s="23"/>
      <c r="U4" s="4" t="s">
        <v>192</v>
      </c>
      <c r="V4" s="4" t="s">
        <v>193</v>
      </c>
      <c r="W4" s="4" t="s">
        <v>194</v>
      </c>
      <c r="X4" s="4" t="s">
        <v>195</v>
      </c>
      <c r="Y4" s="4" t="s">
        <v>196</v>
      </c>
      <c r="Z4" s="4" t="s">
        <v>197</v>
      </c>
      <c r="AA4" s="4" t="s">
        <v>198</v>
      </c>
      <c r="AB4" s="18" t="s">
        <v>153</v>
      </c>
      <c r="AC4" s="23"/>
      <c r="AD4" s="4" t="s">
        <v>143</v>
      </c>
      <c r="AE4" s="4" t="s">
        <v>199</v>
      </c>
      <c r="AF4" s="4" t="s">
        <v>200</v>
      </c>
      <c r="AG4" s="18" t="s">
        <v>154</v>
      </c>
      <c r="AH4" s="23"/>
      <c r="AI4" s="17" t="s">
        <v>201</v>
      </c>
      <c r="AJ4" s="4" t="s">
        <v>202</v>
      </c>
      <c r="AK4" s="4" t="s">
        <v>203</v>
      </c>
      <c r="AL4" s="4" t="s">
        <v>204</v>
      </c>
      <c r="AM4" s="4" t="s">
        <v>205</v>
      </c>
      <c r="AN4" s="4" t="s">
        <v>206</v>
      </c>
      <c r="AO4" s="17" t="s">
        <v>207</v>
      </c>
      <c r="AP4" s="4" t="s">
        <v>208</v>
      </c>
      <c r="AQ4" s="20" t="s">
        <v>156</v>
      </c>
      <c r="AR4" s="23"/>
      <c r="AS4" s="4" t="s">
        <v>209</v>
      </c>
      <c r="AT4" s="4" t="s">
        <v>210</v>
      </c>
      <c r="AU4" s="20" t="s">
        <v>157</v>
      </c>
      <c r="AV4" s="23"/>
      <c r="AW4" s="4" t="s">
        <v>209</v>
      </c>
      <c r="AX4" s="4" t="s">
        <v>210</v>
      </c>
      <c r="AY4" s="20" t="s">
        <v>158</v>
      </c>
      <c r="AZ4" s="23"/>
      <c r="BA4" s="4" t="s">
        <v>143</v>
      </c>
      <c r="BB4" s="4" t="s">
        <v>143</v>
      </c>
      <c r="BC4" s="4" t="s">
        <v>143</v>
      </c>
      <c r="BD4" s="4" t="s">
        <v>143</v>
      </c>
      <c r="BE4" s="4" t="s">
        <v>143</v>
      </c>
      <c r="BF4" s="4" t="s">
        <v>143</v>
      </c>
      <c r="BG4" s="4" t="s">
        <v>143</v>
      </c>
      <c r="BH4" s="4" t="s">
        <v>143</v>
      </c>
      <c r="BI4" s="4" t="s">
        <v>143</v>
      </c>
      <c r="BJ4" s="4" t="s">
        <v>143</v>
      </c>
      <c r="BK4" s="4" t="s">
        <v>143</v>
      </c>
      <c r="BL4" s="4" t="s">
        <v>143</v>
      </c>
      <c r="BM4" s="4" t="s">
        <v>143</v>
      </c>
      <c r="BN4" s="4" t="s">
        <v>143</v>
      </c>
      <c r="BO4" s="4" t="s">
        <v>143</v>
      </c>
      <c r="BP4" s="4" t="s">
        <v>143</v>
      </c>
      <c r="BQ4" s="4" t="s">
        <v>143</v>
      </c>
      <c r="BR4" s="4" t="s">
        <v>143</v>
      </c>
      <c r="BS4" s="4" t="s">
        <v>143</v>
      </c>
      <c r="BT4" s="4" t="s">
        <v>143</v>
      </c>
      <c r="BU4" s="4" t="s">
        <v>143</v>
      </c>
      <c r="BV4" s="4" t="s">
        <v>143</v>
      </c>
      <c r="BW4" s="4" t="s">
        <v>143</v>
      </c>
      <c r="BX4" s="4" t="s">
        <v>143</v>
      </c>
      <c r="BY4" s="4" t="s">
        <v>143</v>
      </c>
      <c r="BZ4" s="4" t="s">
        <v>143</v>
      </c>
      <c r="CA4" s="4" t="s">
        <v>143</v>
      </c>
      <c r="CB4" s="4" t="s">
        <v>143</v>
      </c>
      <c r="CC4" s="4" t="s">
        <v>143</v>
      </c>
      <c r="CD4" s="4" t="s">
        <v>143</v>
      </c>
      <c r="CE4" s="4" t="s">
        <v>143</v>
      </c>
      <c r="CF4" s="4" t="s">
        <v>143</v>
      </c>
      <c r="CG4" s="4" t="s">
        <v>143</v>
      </c>
      <c r="CH4" s="4" t="s">
        <v>143</v>
      </c>
      <c r="CI4" s="4" t="s">
        <v>143</v>
      </c>
      <c r="CJ4" s="4" t="s">
        <v>143</v>
      </c>
      <c r="CK4" s="4" t="s">
        <v>143</v>
      </c>
      <c r="CL4" s="4" t="s">
        <v>143</v>
      </c>
      <c r="CM4" s="4" t="s">
        <v>143</v>
      </c>
      <c r="CN4" s="4" t="s">
        <v>143</v>
      </c>
      <c r="CO4" s="4" t="s">
        <v>143</v>
      </c>
      <c r="CP4" s="4" t="s">
        <v>143</v>
      </c>
      <c r="CQ4" s="4" t="s">
        <v>143</v>
      </c>
      <c r="CR4" s="4" t="s">
        <v>143</v>
      </c>
      <c r="CS4" s="4" t="s">
        <v>143</v>
      </c>
      <c r="CT4" s="4" t="s">
        <v>143</v>
      </c>
      <c r="CU4" s="4" t="s">
        <v>143</v>
      </c>
      <c r="CV4" s="4" t="s">
        <v>143</v>
      </c>
      <c r="CW4" s="4" t="s">
        <v>143</v>
      </c>
      <c r="CX4" s="4" t="s">
        <v>143</v>
      </c>
      <c r="CY4" s="4" t="s">
        <v>143</v>
      </c>
      <c r="CZ4" s="4" t="s">
        <v>143</v>
      </c>
      <c r="DA4" s="4" t="s">
        <v>143</v>
      </c>
      <c r="DB4" s="4" t="s">
        <v>143</v>
      </c>
      <c r="DC4" s="4" t="s">
        <v>143</v>
      </c>
      <c r="DD4" s="4" t="s">
        <v>143</v>
      </c>
      <c r="DE4" s="4" t="s">
        <v>143</v>
      </c>
      <c r="DF4" s="4" t="s">
        <v>143</v>
      </c>
      <c r="DG4" s="4" t="s">
        <v>143</v>
      </c>
      <c r="DH4" s="4" t="s">
        <v>143</v>
      </c>
      <c r="DI4" s="4" t="s">
        <v>143</v>
      </c>
      <c r="DJ4" s="4" t="s">
        <v>143</v>
      </c>
      <c r="DK4" s="4" t="s">
        <v>143</v>
      </c>
      <c r="DL4" s="4" t="s">
        <v>143</v>
      </c>
      <c r="DM4" s="4" t="s">
        <v>143</v>
      </c>
      <c r="DN4" s="4" t="s">
        <v>143</v>
      </c>
      <c r="DO4" s="4" t="s">
        <v>143</v>
      </c>
      <c r="DP4" s="4" t="s">
        <v>143</v>
      </c>
      <c r="DQ4" s="4" t="s">
        <v>143</v>
      </c>
      <c r="DR4" s="4" t="s">
        <v>143</v>
      </c>
      <c r="DS4" s="4" t="s">
        <v>143</v>
      </c>
      <c r="DT4" s="4" t="s">
        <v>143</v>
      </c>
      <c r="DU4" s="4" t="s">
        <v>143</v>
      </c>
      <c r="DV4" s="4" t="s">
        <v>143</v>
      </c>
      <c r="DW4" s="4" t="s">
        <v>143</v>
      </c>
      <c r="DX4" s="4" t="s">
        <v>143</v>
      </c>
      <c r="DY4" s="4" t="s">
        <v>143</v>
      </c>
      <c r="DZ4" s="4" t="s">
        <v>143</v>
      </c>
      <c r="EA4" s="4" t="s">
        <v>143</v>
      </c>
      <c r="EB4" s="4" t="s">
        <v>143</v>
      </c>
      <c r="EC4" s="23"/>
    </row>
    <row r="5" spans="1:133" s="1" customFormat="1">
      <c r="A5" s="5">
        <f>IF(調査票!C9="○",1,0)</f>
        <v>0</v>
      </c>
      <c r="B5" s="5">
        <f>IF(調査票!C10="○",2,0)</f>
        <v>0</v>
      </c>
      <c r="C5" s="5">
        <f>IF(調査票!C11="○",3,0)</f>
        <v>0</v>
      </c>
      <c r="D5" s="5">
        <f>IF(調査票!C12="○",4,0)</f>
        <v>0</v>
      </c>
      <c r="E5" s="5">
        <f>SUM(A5:D5)</f>
        <v>0</v>
      </c>
      <c r="F5" s="5">
        <f>IF(COUNTIF(A5:D5,"&gt;0")&gt;1,1,0)</f>
        <v>0</v>
      </c>
      <c r="G5" s="5">
        <f>IF(調査票!C19="○",1,0)</f>
        <v>0</v>
      </c>
      <c r="H5" s="5">
        <f>IF(調査票!C20="○",2,0)</f>
        <v>0</v>
      </c>
      <c r="I5" s="5">
        <f>IF(調査票!C21="○",3,0)</f>
        <v>0</v>
      </c>
      <c r="J5" s="5">
        <f>IF(調査票!C22="○",4,0)</f>
        <v>0</v>
      </c>
      <c r="K5" s="5">
        <f>SUM(G5:J5)</f>
        <v>0</v>
      </c>
      <c r="L5" s="5">
        <f>IF(COUNTIF(G5:J5,"&gt;0")&gt;1,1,0)</f>
        <v>0</v>
      </c>
      <c r="M5" s="5">
        <f>IF(調査票!I26="○",1,0)</f>
        <v>0</v>
      </c>
      <c r="N5" s="5">
        <f>IF(調査票!N26="○",2,0)</f>
        <v>0</v>
      </c>
      <c r="O5" s="5">
        <f>SUM(M5:N5)</f>
        <v>0</v>
      </c>
      <c r="P5" s="5">
        <f>IF(COUNTIF(M5:N5,"&gt;0")&gt;1,1,0)</f>
        <v>0</v>
      </c>
      <c r="Q5" s="5">
        <f>IF(調査票!I27="○",1,0)</f>
        <v>0</v>
      </c>
      <c r="R5" s="5">
        <f>IF(調査票!N27="○",2,0)</f>
        <v>0</v>
      </c>
      <c r="S5" s="5">
        <f>SUM(Q5:R5)</f>
        <v>0</v>
      </c>
      <c r="T5" s="5">
        <f>IF(COUNTIF(Q5:R5,"&gt;0")&gt;1,1,0)</f>
        <v>0</v>
      </c>
      <c r="U5" s="5">
        <f>IF(調査票!I28="○",1,0)</f>
        <v>0</v>
      </c>
      <c r="V5" s="5">
        <f>IF(調査票!L28="○",2,0)</f>
        <v>0</v>
      </c>
      <c r="W5" s="5">
        <f>IF(調査票!O28="○",3,0)</f>
        <v>0</v>
      </c>
      <c r="X5" s="5">
        <f>IF(調査票!I29="○",4,0)</f>
        <v>0</v>
      </c>
      <c r="Y5" s="5">
        <f>IF(調査票!L29="○",5,0)</f>
        <v>0</v>
      </c>
      <c r="Z5" s="5">
        <f>IF(調査票!O29="○",6,0)</f>
        <v>0</v>
      </c>
      <c r="AA5" s="5">
        <f>IF(調査票!I30="○",7,0)</f>
        <v>0</v>
      </c>
      <c r="AB5" s="5">
        <f>SUM(U5:AA5)</f>
        <v>0</v>
      </c>
      <c r="AC5" s="5">
        <f>IF(COUNTIF(U5:AA5,"&gt;0")&gt;1,1,0)</f>
        <v>0</v>
      </c>
      <c r="AD5" s="5">
        <f>調査票!K31</f>
        <v>0</v>
      </c>
      <c r="AE5" s="5">
        <f>IF(調査票!I32="○",1,0)</f>
        <v>0</v>
      </c>
      <c r="AF5" s="5">
        <f>IF(調査票!I33="○",2,0)</f>
        <v>0</v>
      </c>
      <c r="AG5" s="5">
        <f>SUM(AE5:AF5)</f>
        <v>0</v>
      </c>
      <c r="AH5" s="5">
        <f>IF(COUNTIF(AE5:AF5,"&gt;0")&gt;1,1,0)</f>
        <v>0</v>
      </c>
      <c r="AI5" s="5">
        <f>IF(調査票!C37="○",1,0)</f>
        <v>0</v>
      </c>
      <c r="AJ5" s="5">
        <f>IF(調査票!C38="○",2,0)</f>
        <v>0</v>
      </c>
      <c r="AK5" s="5">
        <f>IF(調査票!C39="○",3,0)</f>
        <v>0</v>
      </c>
      <c r="AL5" s="5">
        <f>IF(調査票!C40="○",4,0)</f>
        <v>0</v>
      </c>
      <c r="AM5" s="5">
        <f>IF(調査票!C41="○",5,0)</f>
        <v>0</v>
      </c>
      <c r="AN5" s="5">
        <f>IF(調査票!C42="○",6,0)</f>
        <v>0</v>
      </c>
      <c r="AO5" s="5">
        <f>IF(調査票!C43="○",7,0)</f>
        <v>0</v>
      </c>
      <c r="AP5" s="5">
        <f>IF(調査票!C44="○",8,0)</f>
        <v>0</v>
      </c>
      <c r="AQ5" s="5">
        <f>SUM(AI5:AP5)</f>
        <v>0</v>
      </c>
      <c r="AR5" s="5">
        <f>IF(COUNTIF(AI5:AP5,"&gt;0")&gt;1,1,0)</f>
        <v>0</v>
      </c>
      <c r="AS5" s="5">
        <f>IF(調査票!G49="○",1,0)</f>
        <v>0</v>
      </c>
      <c r="AT5" s="5">
        <f>IF(調査票!G50="○",2,0)</f>
        <v>0</v>
      </c>
      <c r="AU5" s="5">
        <f>SUM(AS5:AT5)</f>
        <v>0</v>
      </c>
      <c r="AV5" s="5">
        <f>IF(COUNTIF(AS5:AT5,"&gt;0")&gt;1,1,0)</f>
        <v>0</v>
      </c>
      <c r="AW5" s="5">
        <f>IF(調査票!G51="○",1,0)</f>
        <v>0</v>
      </c>
      <c r="AX5" s="5">
        <f>IF(調査票!G52="○",2,0)</f>
        <v>0</v>
      </c>
      <c r="AY5" s="5">
        <f>SUM(AW5:AX5)</f>
        <v>0</v>
      </c>
      <c r="AZ5" s="5">
        <f>IF(COUNTIF(AW5:AX5,"&gt;0")&gt;1,1,0)</f>
        <v>0</v>
      </c>
      <c r="BA5" s="5">
        <f>調査票!E74</f>
        <v>0</v>
      </c>
      <c r="BB5" s="5">
        <f>調査票!E75</f>
        <v>0</v>
      </c>
      <c r="BC5" s="5">
        <f>調査票!E76</f>
        <v>0</v>
      </c>
      <c r="BD5" s="5">
        <f>調査票!E77</f>
        <v>0</v>
      </c>
      <c r="BE5" s="5">
        <f>調査票!E78</f>
        <v>0</v>
      </c>
      <c r="BF5" s="5">
        <f>調査票!E79</f>
        <v>0</v>
      </c>
      <c r="BG5" s="5">
        <f>調査票!E80</f>
        <v>0</v>
      </c>
      <c r="BH5" s="5">
        <f>調査票!E81</f>
        <v>0</v>
      </c>
      <c r="BI5" s="5">
        <f>調査票!H74</f>
        <v>0</v>
      </c>
      <c r="BJ5" s="5">
        <f>調査票!H75</f>
        <v>0</v>
      </c>
      <c r="BK5" s="5">
        <f>調査票!H76</f>
        <v>0</v>
      </c>
      <c r="BL5" s="5">
        <f>調査票!H77</f>
        <v>0</v>
      </c>
      <c r="BM5" s="5">
        <f>調査票!H78</f>
        <v>0</v>
      </c>
      <c r="BN5" s="5">
        <f>調査票!H79</f>
        <v>0</v>
      </c>
      <c r="BO5" s="5">
        <f>調査票!H80</f>
        <v>0</v>
      </c>
      <c r="BP5" s="5">
        <f>調査票!H81</f>
        <v>0</v>
      </c>
      <c r="BQ5" s="5">
        <f>調査票!K74</f>
        <v>0</v>
      </c>
      <c r="BR5" s="5">
        <f>調査票!K75</f>
        <v>0</v>
      </c>
      <c r="BS5" s="5">
        <f>調査票!K76</f>
        <v>0</v>
      </c>
      <c r="BT5" s="5">
        <f>調査票!K77</f>
        <v>0</v>
      </c>
      <c r="BU5" s="5">
        <f>調査票!K78</f>
        <v>0</v>
      </c>
      <c r="BV5" s="5">
        <f>調査票!K79</f>
        <v>0</v>
      </c>
      <c r="BW5" s="5">
        <f>調査票!K80</f>
        <v>0</v>
      </c>
      <c r="BX5" s="5">
        <f>調査票!K81</f>
        <v>0</v>
      </c>
      <c r="BY5" s="5">
        <f>調査票!N74</f>
        <v>0</v>
      </c>
      <c r="BZ5" s="5">
        <f>調査票!N75</f>
        <v>0</v>
      </c>
      <c r="CA5" s="5">
        <f>調査票!N76</f>
        <v>0</v>
      </c>
      <c r="CB5" s="5">
        <f>調査票!N77</f>
        <v>0</v>
      </c>
      <c r="CC5" s="5">
        <f>調査票!N78</f>
        <v>0</v>
      </c>
      <c r="CD5" s="5">
        <f>調査票!N79</f>
        <v>0</v>
      </c>
      <c r="CE5" s="5">
        <f>調査票!N80</f>
        <v>0</v>
      </c>
      <c r="CF5" s="5">
        <f>調査票!N81</f>
        <v>0</v>
      </c>
      <c r="CG5" s="5">
        <f>調査票!Q74</f>
        <v>0</v>
      </c>
      <c r="CH5" s="5">
        <f>調査票!Q75</f>
        <v>0</v>
      </c>
      <c r="CI5" s="5">
        <f>調査票!Q76</f>
        <v>0</v>
      </c>
      <c r="CJ5" s="5">
        <f>調査票!Q77</f>
        <v>0</v>
      </c>
      <c r="CK5" s="5">
        <f>調査票!Q78</f>
        <v>0</v>
      </c>
      <c r="CL5" s="5">
        <f>調査票!Q79</f>
        <v>0</v>
      </c>
      <c r="CM5" s="5">
        <f>調査票!Q80</f>
        <v>0</v>
      </c>
      <c r="CN5" s="5">
        <f>調査票!Q81</f>
        <v>0</v>
      </c>
      <c r="CO5" s="5">
        <f>調査票!E88</f>
        <v>0</v>
      </c>
      <c r="CP5" s="5">
        <f>調査票!E89</f>
        <v>0</v>
      </c>
      <c r="CQ5" s="5">
        <f>調査票!E90</f>
        <v>0</v>
      </c>
      <c r="CR5" s="5">
        <f>調査票!E91</f>
        <v>0</v>
      </c>
      <c r="CS5" s="5">
        <f>調査票!E92</f>
        <v>0</v>
      </c>
      <c r="CT5" s="5">
        <f>調査票!E93</f>
        <v>0</v>
      </c>
      <c r="CU5" s="5">
        <f>調査票!E94</f>
        <v>0</v>
      </c>
      <c r="CV5" s="5">
        <f>調査票!E95</f>
        <v>0</v>
      </c>
      <c r="CW5" s="5">
        <f>調査票!H88</f>
        <v>0</v>
      </c>
      <c r="CX5" s="5">
        <f>調査票!H89</f>
        <v>0</v>
      </c>
      <c r="CY5" s="5">
        <f>調査票!H90</f>
        <v>0</v>
      </c>
      <c r="CZ5" s="5">
        <f>調査票!H91</f>
        <v>0</v>
      </c>
      <c r="DA5" s="5">
        <f>調査票!H92</f>
        <v>0</v>
      </c>
      <c r="DB5" s="5">
        <f>調査票!H93</f>
        <v>0</v>
      </c>
      <c r="DC5" s="5">
        <f>調査票!H94</f>
        <v>0</v>
      </c>
      <c r="DD5" s="5">
        <f>調査票!H95</f>
        <v>0</v>
      </c>
      <c r="DE5" s="5">
        <f>調査票!K88</f>
        <v>0</v>
      </c>
      <c r="DF5" s="5">
        <f>調査票!K89</f>
        <v>0</v>
      </c>
      <c r="DG5" s="5">
        <f>調査票!K90</f>
        <v>0</v>
      </c>
      <c r="DH5" s="5">
        <f>調査票!K91</f>
        <v>0</v>
      </c>
      <c r="DI5" s="5">
        <f>調査票!K92</f>
        <v>0</v>
      </c>
      <c r="DJ5" s="5">
        <f>調査票!K93</f>
        <v>0</v>
      </c>
      <c r="DK5" s="5">
        <f>調査票!K94</f>
        <v>0</v>
      </c>
      <c r="DL5" s="5">
        <f>調査票!K95</f>
        <v>0</v>
      </c>
      <c r="DM5" s="5">
        <f>調査票!N88</f>
        <v>0</v>
      </c>
      <c r="DN5" s="5">
        <f>調査票!N89</f>
        <v>0</v>
      </c>
      <c r="DO5" s="5">
        <f>調査票!N90</f>
        <v>0</v>
      </c>
      <c r="DP5" s="5">
        <f>調査票!N91</f>
        <v>0</v>
      </c>
      <c r="DQ5" s="5">
        <f>調査票!N92</f>
        <v>0</v>
      </c>
      <c r="DR5" s="5">
        <f>調査票!N93</f>
        <v>0</v>
      </c>
      <c r="DS5" s="5">
        <f>調査票!N94</f>
        <v>0</v>
      </c>
      <c r="DT5" s="5">
        <f>調査票!N95</f>
        <v>0</v>
      </c>
      <c r="DU5" s="5">
        <f>調査票!Q88</f>
        <v>0</v>
      </c>
      <c r="DV5" s="5">
        <f>調査票!Q89</f>
        <v>0</v>
      </c>
      <c r="DW5" s="5">
        <f>調査票!Q90</f>
        <v>0</v>
      </c>
      <c r="DX5" s="5">
        <f>調査票!Q91</f>
        <v>0</v>
      </c>
      <c r="DY5" s="5">
        <f>調査票!Q92</f>
        <v>0</v>
      </c>
      <c r="DZ5" s="5">
        <f>調査票!Q93</f>
        <v>0</v>
      </c>
      <c r="EA5" s="5">
        <f>調査票!Q94</f>
        <v>0</v>
      </c>
      <c r="EB5" s="5">
        <f>調査票!Q95</f>
        <v>0</v>
      </c>
      <c r="EC5" s="5">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2026-01-30T00:59:55Z</dcterms:modified>
</cp:coreProperties>
</file>