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20490" windowHeight="67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<sst xmlns="http://schemas.openxmlformats.org/spreadsheetml/2006/main" count="1100" uniqueCount="622">
  <si>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</si>
  <si>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</si>
  <si>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</si>
  <si>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</si>
  <si>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</si>
  <si>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</si>
  <si>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</si>
  <si>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</si>
  <si>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</si>
  <si>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</si>
  <si>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</si>
  <si>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</si>
  <si>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</si>
  <si>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</si>
  <si>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</si>
  <si>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</si>
  <si>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</si>
  <si>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</si>
  <si>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</si>
  <si>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</si>
  <si>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</si>
  <si>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</si>
  <si>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</si>
  <si>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</si>
  <si>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</si>
  <si>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</si>
  <si>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</si>
  <si>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</si>
  <si>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</si>
  <si>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</si>
  <si>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</si>
  <si>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</si>
  <si>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</si>
  <si>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</si>
  <si>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</si>
  <si>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</si>
  <si>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</si>
  <si>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</si>
  <si>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</si>
  <si>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</si>
  <si>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</si>
  <si>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</si>
  <si>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</si>
  <si>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</si>
  <si>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</si>
  <si>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</si>
  <si>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</si>
  <si>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</si>
  <si>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</si>
  <si>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</si>
  <si>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</si>
  <si>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</si>
  <si>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</si>
  <si>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</si>
  <si>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</si>
  <si>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</si>
  <si>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</si>
  <si>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</si>
  <si>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</si>
  <si>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</si>
  <si>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</si>
  <si>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</si>
  <si>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</si>
  <si>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</si>
  <si>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</si>
  <si>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</si>
  <si>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</si>
  <si>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</si>
  <si>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</si>
  <si>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</si>
  <si>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</si>
  <si>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</si>
  <si>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</si>
  <si>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</si>
  <si>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</si>
  <si>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</si>
  <si>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</si>
  <si>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</si>
  <si>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</si>
  <si>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</si>
  <si>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</si>
  <si>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</si>
  <si>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</si>
  <si>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</si>
  <si>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</si>
  <si>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</si>
  <si>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</si>
  <si>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</si>
  <si>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</si>
  <si>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</si>
  <si>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</si>
  <si>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</si>
  <si>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</si>
  <si>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</si>
  <si>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</si>
  <si>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</si>
  <si>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</si>
  <si>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君津市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</si>
  <si>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</si>
  <si>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</si>
  <si>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</si>
  <si>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</si>
  <si>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</si>
  <si>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</si>
  <si>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</si>
  <si>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</si>
  <si>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</si>
  <si>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</si>
  <si>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</si>
  <si>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</si>
  <si>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</si>
  <si>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</si>
  <si>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</si>
  <si>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</si>
  <si>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</si>
  <si>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</si>
  <si>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</si>
  <si>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</si>
  <si>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</si>
  <si>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</si>
  <si>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</si>
  <si>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</si>
  <si>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</si>
  <si>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</si>
  <si>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</si>
  <si>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</si>
  <si>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</si>
  <si>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</si>
  <si>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</si>
  <si>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</si>
  <si>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</si>
  <si>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</si>
  <si>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</si>
  <si>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</si>
  <si>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</si>
  <si>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</si>
  <si>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</si>
  <si>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</si>
  <si>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</si>
  <si>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</si>
  <si>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</si>
  <si>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</si>
  <si>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</si>
  <si>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</si>
  <si>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</si>
  <si>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</si>
  <si>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</si>
  <si>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</si>
  <si>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</si>
  <si>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</si>
  <si>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</si>
  <si>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</si>
  <si>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</si>
  <si>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</si>
  <si>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</si>
  <si>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</si>
  <si>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</si>
  <si>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</si>
  <si>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</si>
  <si>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</si>
  <si>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</si>
  <si>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</si>
  <si>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</si>
  <si>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</si>
  <si>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</si>
  <si>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</si>
  <si>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</si>
  <si>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</si>
  <si>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</si>
  <si>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</si>
  <si>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</si>
  <si>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</si>
  <si>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</si>
  <si>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</si>
  <si>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</si>
  <si>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</si>
  <si>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</si>
  <si>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</si>
  <si>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</si>
  <si>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</si>
  <si>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</si>
  <si>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</si>
  <si>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</si>
  <si>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</si>
  <si>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</si>
  <si>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</si>
  <si>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</si>
  <si>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</si>
  <si>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</si>
  <si>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</si>
  <si>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</si>
  <si>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</si>
  <si>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</si>
  <si>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</si>
  <si>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</si>
  <si>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</si>
  <si>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</si>
  <si>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</si>
  <si>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</si>
  <si>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</si>
  <si>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</si>
  <si>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</si>
  <si>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</si>
  <si>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</si>
  <si>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</si>
  <si>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</si>
  <si>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</si>
  <si>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</si>
  <si>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</si>
  <si>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</si>
  <si>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</si>
  <si>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</si>
  <si>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</si>
  <si>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</si>
  <si>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千葉県君津市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</si>
  <si>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</si>
  <si>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</si>
  <si>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</si>
  <si>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</si>
  <si>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</si>
  <si>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</si>
  <si>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</si>
  <si>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</si>
  <si>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</si>
  <si>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</si>
  <si>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</si>
  <si>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</si>
  <si>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</si>
  <si>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</si>
  <si>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</si>
  <si>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</si>
  <si>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</si>
  <si>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</si>
  <si>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</si>
  <si>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</si>
  <si>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</si>
  <si>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</si>
  <si>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</si>
  <si>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</si>
  <si>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</si>
  <si>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</si>
  <si>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</si>
  <si>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</si>
  <si>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</si>
  <si>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</si>
  <si>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</si>
  <si>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</si>
  <si>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</si>
  <si>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</si>
  <si>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</si>
  <si>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</si>
  <si>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</si>
  <si>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</si>
  <si>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</si>
  <si>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</si>
  <si>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</si>
  <si>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</si>
  <si>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</si>
  <si>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</si>
  <si>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</si>
  <si>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</si>
  <si>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</si>
  <si>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</si>
  <si>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</si>
  <si>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</si>
  <si>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</si>
  <si>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</si>
  <si>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</si>
  <si>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</si>
  <si>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</si>
  <si>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</si>
  <si>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</si>
  <si>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</si>
  <si>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</si>
  <si>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</si>
  <si>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</si>
  <si>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</si>
  <si>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</si>
  <si>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</si>
  <si>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</si>
  <si>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</si>
  <si>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</si>
  <si>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</si>
  <si>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</si>
  <si>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</si>
  <si>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</si>
  <si>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</si>
  <si>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</si>
  <si>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</si>
  <si>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</si>
  <si>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</si>
  <si>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</si>
  <si>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</si>
  <si>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</si>
  <si>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</si>
  <si>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</si>
  <si>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</si>
  <si>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</si>
  <si>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</si>
  <si>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</si>
  <si>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</si>
  <si>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</si>
  <si>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</si>
  <si>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</si>
  <si>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</si>
  <si>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</si>
  <si>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</si>
  <si>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</si>
  <si>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</si>
  <si>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</si>
  <si>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</si>
  <si>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</si>
  <si>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</si>
  <si>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</si>
  <si>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</si>
  <si>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</si>
  <si>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</si>
  <si>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</si>
  <si>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</si>
  <si>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</si>
  <si>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</si>
  <si>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</si>
  <si>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</si>
  <si>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</si>
  <si>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</si>
  <si>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</si>
  <si>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</si>
  <si>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</si>
  <si>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</si>
  <si>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</si>
  <si>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</si>
  <si>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</si>
  <si>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</si>
  <si>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</si>
  <si>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</si>
  <si>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</si>
  <si>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</si>
  <si>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</si>
  <si>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</si>
  <si>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</si>
  <si>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</si>
  <si>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</si>
  <si>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</si>
  <si>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</si>
  <si>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</si>
  <si>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</si>
  <si>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</si>
  <si>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</si>
  <si>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</si>
  <si>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</si>
  <si>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</si>
  <si>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</si>
  <si>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</si>
  <si>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</si>
  <si>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</si>
  <si>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</si>
  <si>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</si>
  <si>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</si>
  <si>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</si>
  <si>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</si>
  <si>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</si>
  <si>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</si>
  <si>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</si>
  <si>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</si>
  <si>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</si>
  <si>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</si>
  <si>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</si>
  <si>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</si>
  <si>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</si>
  <si>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</si>
  <si>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千葉県君津市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</si>
  <si>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</si>
  <si>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</si>
  <si>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</si>
  <si>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</si>
  <si>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</si>
  <si>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</si>
  <si>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</si>
  <si>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</si>
  <si>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</si>
  <si>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</si>
  <si>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</si>
  <si>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</si>
  <si>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</si>
  <si>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</si>
  <si>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</si>
  <si>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</si>
  <si>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</si>
  <si>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</si>
  <si>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</si>
  <si>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</si>
  <si>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聖地公園事業特別会計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</si>
  <si>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</si>
  <si>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</si>
  <si>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</si>
  <si>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</si>
  <si>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</si>
  <si>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</si>
  <si>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</si>
  <si>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</si>
  <si>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</si>
  <si>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</si>
  <si>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</si>
  <si>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</si>
  <si>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</si>
  <si>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</si>
  <si>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</si>
  <si>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</si>
  <si>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t>
    <phoneticPr fontId="5"/>
  </si>
  <si>
    <t>後期高齢者医療特別会計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</si>
  <si>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</si>
  <si>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</si>
  <si>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</si>
  <si>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</si>
  <si>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</si>
  <si>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</si>
  <si>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</si>
  <si>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</si>
  <si>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</si>
  <si>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</si>
  <si>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</si>
  <si>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</si>
  <si>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</si>
  <si>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</si>
  <si>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</si>
  <si>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</si>
  <si>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</si>
  <si>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</si>
  <si>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</si>
  <si>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</si>
  <si>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</si>
  <si>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</si>
  <si>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</si>
  <si>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</si>
  <si>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</si>
  <si>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</si>
  <si>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</si>
  <si>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</si>
  <si>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</si>
  <si>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</si>
  <si>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</si>
  <si>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</si>
  <si>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</si>
  <si>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</si>
  <si>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</si>
  <si>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</si>
  <si>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</si>
  <si>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</si>
  <si>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</si>
  <si>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</si>
  <si>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</si>
  <si>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</si>
  <si>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</si>
  <si>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</si>
  <si>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</si>
  <si>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</si>
  <si>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</si>
  <si>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</si>
  <si>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</si>
  <si>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</si>
  <si>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</si>
  <si>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</si>
  <si>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</si>
  <si>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</si>
  <si>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</si>
  <si>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</si>
  <si>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</si>
  <si>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</si>
  <si>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</si>
  <si>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</si>
  <si>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</si>
  <si>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</si>
  <si>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</si>
  <si>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</si>
  <si>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</si>
  <si>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</si>
  <si>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</si>
  <si>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</si>
  <si>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国民健康保険特別会計（直営診療施設勘定）</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</si>
  <si>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</si>
  <si>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</si>
  <si>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</si>
  <si>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</si>
  <si>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</si>
  <si>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</si>
  <si>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</si>
  <si>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</si>
  <si>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</si>
  <si>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</si>
  <si>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</si>
  <si>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</si>
  <si>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</si>
  <si>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</si>
  <si>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</si>
  <si>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</si>
  <si>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</si>
  <si>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</si>
  <si>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</si>
  <si>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</si>
  <si>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</si>
  <si>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</si>
  <si>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</si>
  <si>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</si>
  <si>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</si>
  <si>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</si>
  <si>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</si>
  <si>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</si>
  <si>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</si>
  <si>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</si>
  <si>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</si>
  <si>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</si>
  <si>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</si>
  <si>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</si>
  <si>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</si>
  <si>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</si>
  <si>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</si>
  <si>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</si>
  <si>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</si>
  <si>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</si>
  <si>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</si>
  <si>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</si>
  <si>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t>
  </si>
  <si>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</si>
  <si>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</si>
  <si>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</si>
  <si>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</si>
  <si>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</si>
  <si>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</si>
  <si>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</si>
  <si>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</si>
  <si>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</si>
  <si>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</si>
  <si>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</si>
  <si>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</si>
  <si>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</si>
  <si>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</si>
  <si>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</si>
  <si>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</si>
  <si>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</si>
  <si>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</si>
  <si>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</si>
  <si>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</si>
  <si>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</si>
  <si>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</si>
  <si>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</si>
  <si>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</si>
  <si>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</si>
  <si>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</si>
  <si>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</si>
  <si>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</si>
  <si>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</si>
  <si>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</si>
  <si>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</si>
  <si>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</si>
  <si>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</si>
  <si>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</si>
  <si>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</si>
  <si>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</si>
  <si>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</si>
  <si>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</si>
  <si>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</si>
  <si>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</si>
  <si>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</si>
  <si>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</si>
  <si>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</si>
  <si>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</si>
  <si>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2.29</t>
  </si>
  <si>
    <t>▲ 3.93</t>
  </si>
  <si>
    <t>一般会計</t>
  </si>
  <si>
    <t>国民健康保険特別会計（事業勘定）</t>
  </si>
  <si>
    <t>介護保険特別会計</t>
  </si>
  <si>
    <t>国民健康保険特別会計（直営診療施設勘定）</t>
  </si>
  <si>
    <t>後期高齢者医療特別会計</t>
  </si>
  <si>
    <t>聖地公園事業特別会計</t>
  </si>
  <si>
    <t>農業集落排水事業特別会計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</si>
  <si>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</si>
  <si>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</si>
  <si>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</si>
  <si>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</si>
  <si>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</si>
  <si>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</si>
  <si>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</si>
  <si>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</si>
  <si>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</si>
  <si>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t>
    <phoneticPr fontId="2"/>
  </si>
  <si>
    <t>-</t>
    <phoneticPr fontId="2"/>
  </si>
  <si>
    <t>-</t>
    <phoneticPr fontId="2"/>
  </si>
  <si>
    <t>-</t>
    <phoneticPr fontId="2"/>
  </si>
  <si>
    <t>-</t>
    <phoneticPr fontId="2"/>
  </si>
  <si>
    <t>千葉県市町村総合事務組合（一般会計）</t>
    <phoneticPr fontId="2"/>
  </si>
  <si>
    <t>千葉県市町村総合事務組合（千葉県自治会館管理運営特別会計）</t>
    <phoneticPr fontId="2"/>
  </si>
  <si>
    <t>千葉県市町村総合事務組合（千葉県自治研修センター特別会計）</t>
    <phoneticPr fontId="2"/>
  </si>
  <si>
    <t>千葉県市町村総合事務組合（千葉県市町村交通災害共済特別会計）</t>
    <phoneticPr fontId="2"/>
  </si>
  <si>
    <t>かずさ水道広域連合企業団（水道事業会計）</t>
    <phoneticPr fontId="2"/>
  </si>
  <si>
    <t>かずさ水道広域連合企業団（水道事業会計（用水供給事業））</t>
    <phoneticPr fontId="2"/>
  </si>
  <si>
    <t>君津中央病院企業団（病院事業会計）</t>
    <phoneticPr fontId="2"/>
  </si>
  <si>
    <t>君津富津広域下水道組合（君津富津広域下水道組合事業会計）</t>
    <phoneticPr fontId="2"/>
  </si>
  <si>
    <t>君津郡市広域市町村圏事務組合（一般会計）</t>
    <phoneticPr fontId="2"/>
  </si>
  <si>
    <t>千葉県後期高齢者医療広域連合（一般会計）</t>
    <phoneticPr fontId="2"/>
  </si>
  <si>
    <t>千葉県後期高齢者医療広域連合（後期高齢者医療特別会計）</t>
    <phoneticPr fontId="2"/>
  </si>
  <si>
    <t>-</t>
    <phoneticPr fontId="2"/>
  </si>
  <si>
    <t>-</t>
    <phoneticPr fontId="2"/>
  </si>
  <si>
    <t>-</t>
    <phoneticPr fontId="2"/>
  </si>
  <si>
    <t>君津市文化振興財団</t>
    <rPh sb="0" eb="3">
      <t>キミツシ</t>
    </rPh>
    <rPh sb="3" eb="5">
      <t>ブンカ</t>
    </rPh>
    <rPh sb="5" eb="7">
      <t>シンコウ</t>
    </rPh>
    <rPh sb="7" eb="9">
      <t>ザイダン</t>
    </rPh>
    <phoneticPr fontId="2"/>
  </si>
  <si>
    <t>-</t>
    <phoneticPr fontId="2"/>
  </si>
  <si>
    <t>公共施設整備基金</t>
    <rPh sb="0" eb="2">
      <t>コウキョウ</t>
    </rPh>
    <rPh sb="2" eb="4">
      <t>シセツ</t>
    </rPh>
    <rPh sb="4" eb="6">
      <t>セイビ</t>
    </rPh>
    <rPh sb="6" eb="8">
      <t>キキン</t>
    </rPh>
    <phoneticPr fontId="5"/>
  </si>
  <si>
    <t>スポーツ振興基金</t>
    <rPh sb="4" eb="6">
      <t>シンコウ</t>
    </rPh>
    <rPh sb="6" eb="8">
      <t>キキン</t>
    </rPh>
    <phoneticPr fontId="5"/>
  </si>
  <si>
    <t>国際交流基金</t>
    <rPh sb="0" eb="2">
      <t>コクサイ</t>
    </rPh>
    <rPh sb="2" eb="4">
      <t>コウリュウ</t>
    </rPh>
    <rPh sb="4" eb="6">
      <t>キキン</t>
    </rPh>
    <phoneticPr fontId="5"/>
  </si>
  <si>
    <t>市民文化振興基金</t>
    <rPh sb="0" eb="2">
      <t>シミン</t>
    </rPh>
    <rPh sb="2" eb="4">
      <t>ブンカ</t>
    </rPh>
    <rPh sb="4" eb="6">
      <t>シンコウ</t>
    </rPh>
    <rPh sb="6" eb="8">
      <t>キキン</t>
    </rPh>
    <phoneticPr fontId="5"/>
  </si>
  <si>
    <t>災害救助基金</t>
    <rPh sb="0" eb="2">
      <t>サイガイ</t>
    </rPh>
    <rPh sb="2" eb="4">
      <t>キュウジョ</t>
    </rPh>
    <rPh sb="4" eb="6">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</si>
  <si>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</si>
  <si>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</si>
  <si>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</si>
  <si>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</si>
  <si>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</si>
  <si>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充当可能基金の増加により類似団体平均の水準まで改善し、実質公債費比率は、類似団体平均と比較して引き続き低い水準にある。今後は、公共施設等の統廃合や更新等の推進に伴い、地方債の発行額が増加し、それに伴い地方債の償還額も増加することが想定され、将来負担比率及び実質公債費比率ともに上昇することが見込まれるため、これまで以上に公債費の適正化に取り組んでいく必要がある。</t>
    <rPh sb="55" eb="56">
      <t>ヒ</t>
    </rPh>
    <rPh sb="57" eb="58">
      <t>ツヅ</t>
    </rPh>
    <rPh sb="106" eb="107">
      <t>トモナ</t>
    </rPh>
    <rPh sb="108" eb="111">
      <t>チホウサイ</t>
    </rPh>
    <rPh sb="112" eb="115">
      <t>ショウカンガク</t>
    </rPh>
    <rPh sb="116" eb="118">
      <t>ゾウカ</t>
    </rPh>
    <rPh sb="123" eb="125">
      <t>ソウテイ</t>
    </rPh>
    <rPh sb="128" eb="134">
      <t>ショウライフタンヒリツ</t>
    </rPh>
    <rPh sb="134" eb="135">
      <t>オヨ</t>
    </rPh>
    <rPh sb="136" eb="141">
      <t>ジッシツコウサイヒ</t>
    </rPh>
    <rPh sb="141" eb="143">
      <t>ヒリツ</t>
    </rPh>
    <rPh sb="146" eb="148">
      <t>ジョウショウ</t>
    </rPh>
    <rPh sb="153" eb="155">
      <t>ミコ</t>
    </rPh>
    <rPh sb="165" eb="167">
      <t>イジョウ</t>
    </rPh>
    <rPh sb="168" eb="171">
      <t>コウサイヒ</t>
    </rPh>
    <rPh sb="172" eb="175">
      <t>テキセイカ</t>
    </rPh>
    <rPh sb="176" eb="177">
      <t>ト</t>
    </rPh>
    <rPh sb="178" eb="179">
      <t>ク</t>
    </rPh>
    <rPh sb="183" eb="185">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</si>
  <si>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</si>
  <si>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</si>
  <si>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</si>
  <si>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xml:space="preserve">将来負担比率は、充当可能基金の増加により類似団体平均の水準まで改善したが、有形固定資産減価償却率については、昭和４０年代以降の人口急増に伴い多くの公共施設等を整備したため、引き続き高い水準にある。主な要因としては、広大な市の面積に伴う多数の道路の有形固定資産減価償却率が82.5％と高いことが挙げられる。引き続き将来負担比率の適正水準を維持しつつ、君津市公共施設等総合管理計画、君津市公共施設再配置方針及び君津市個別施設計画に基づき、予防保全型の維持管理に努めるとともに、「質」、「量」、「財政負担」の最適化を図りながら公共施設の更なる集約化や複合化を進めていく。
</t>
    <rPh sb="8" eb="12">
      <t>ジュウトウカノウ</t>
    </rPh>
    <rPh sb="12" eb="14">
      <t>キキン</t>
    </rPh>
    <rPh sb="15" eb="17">
      <t>ゾウカ</t>
    </rPh>
    <rPh sb="27" eb="29">
      <t>スイジュン</t>
    </rPh>
    <rPh sb="31" eb="33">
      <t>カイゼン</t>
    </rPh>
    <rPh sb="86" eb="87">
      <t>ヒ</t>
    </rPh>
    <rPh sb="88" eb="89">
      <t>ツヅ</t>
    </rPh>
    <rPh sb="98" eb="99">
      <t>オモ</t>
    </rPh>
    <rPh sb="100" eb="102">
      <t>ヨウイン</t>
    </rPh>
    <rPh sb="107" eb="109">
      <t>コウダイ</t>
    </rPh>
    <rPh sb="115" eb="116">
      <t>トモナ</t>
    </rPh>
    <rPh sb="117" eb="119">
      <t>タスウ</t>
    </rPh>
    <rPh sb="120" eb="122">
      <t>ドウロ</t>
    </rPh>
    <rPh sb="123" eb="125">
      <t>ユウケイ</t>
    </rPh>
    <rPh sb="125" eb="134">
      <t>コテイシサンゲンカショウキャクリツ</t>
    </rPh>
    <rPh sb="141" eb="142">
      <t>タカ</t>
    </rPh>
    <rPh sb="146" eb="147">
      <t>ア</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</si>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</sst>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57295</c:v>
                </c:pt>
                <c:pt idx="1">
                  <c:v>54110</c:v>
                </c:pt>
                <c:pt idx="2">
                  <c:v>54684</c:v>
                </c:pt>
                <c:pt idx="3">
                  <c:v>62383</c:v>
                </c:pt>
                <c:pt idx="4">
                  <c:v>63812</c:v>
                </c:pt>
              </c:numCache>
            </c:numRef>
          </c:val>
          <c:smooth val="0"/>
          <c:extLst>
            <c:ext xmlns:c16="http://schemas.microsoft.com/office/drawing/2014/chart" uri="{C3380CC4-5D6E-409C-BE32-E72D297353CC}">
              <c16:uniqueId val="{00000000-0B67-4342-B98C-751B5977860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24676</c:v>
                </c:pt>
                <c:pt idx="1">
                  <c:v>43247</c:v>
                </c:pt>
                <c:pt idx="2">
                  <c:v>58675</c:v>
                </c:pt>
                <c:pt idx="3">
                  <c:v>62059</c:v>
                </c:pt>
                <c:pt idx="4">
                  <c:v>69079</c:v>
                </c:pt>
              </c:numCache>
            </c:numRef>
          </c:val>
          <c:smooth val="0"/>
          <c:extLst>
            <c:ext xmlns:c16="http://schemas.microsoft.com/office/drawing/2014/chart" uri="{C3380CC4-5D6E-409C-BE32-E72D297353CC}">
              <c16:uniqueId val="{00000001-0B67-4342-B98C-751B5977860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4.58</c:v>
                </c:pt>
                <c:pt idx="1">
                  <c:v>7.28</c:v>
                </c:pt>
                <c:pt idx="2">
                  <c:v>8.4499999999999993</c:v>
                </c:pt>
                <c:pt idx="3">
                  <c:v>9.65</c:v>
                </c:pt>
                <c:pt idx="4">
                  <c:v>10.050000000000001</c:v>
                </c:pt>
              </c:numCache>
            </c:numRef>
          </c:val>
          <c:extLst>
            <c:ext xmlns:c16="http://schemas.microsoft.com/office/drawing/2014/chart" uri="{C3380CC4-5D6E-409C-BE32-E72D297353CC}">
              <c16:uniqueId val="{00000000-66FB-482C-B8B2-E9763E4C9C0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18.03</c:v>
                </c:pt>
                <c:pt idx="1">
                  <c:v>16.55</c:v>
                </c:pt>
                <c:pt idx="2">
                  <c:v>20.37</c:v>
                </c:pt>
                <c:pt idx="3">
                  <c:v>15.19</c:v>
                </c:pt>
                <c:pt idx="4">
                  <c:v>19.53</c:v>
                </c:pt>
              </c:numCache>
            </c:numRef>
          </c:val>
          <c:extLst>
            <c:ext xmlns:c16="http://schemas.microsoft.com/office/drawing/2014/chart" uri="{C3380CC4-5D6E-409C-BE32-E72D297353CC}">
              <c16:uniqueId val="{00000001-66FB-482C-B8B2-E9763E4C9C0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-2.29</c:v>
                </c:pt>
                <c:pt idx="1">
                  <c:v>1.67</c:v>
                </c:pt>
                <c:pt idx="2">
                  <c:v>5.27</c:v>
                </c:pt>
                <c:pt idx="3">
                  <c:v>-3.93</c:v>
                </c:pt>
                <c:pt idx="4">
                  <c:v>5.91</c:v>
                </c:pt>
              </c:numCache>
            </c:numRef>
          </c:val>
          <c:smooth val="0"/>
          <c:extLst>
            <c:ext xmlns:c16="http://schemas.microsoft.com/office/drawing/2014/chart" uri="{C3380CC4-5D6E-409C-BE32-E72D297353CC}">
              <c16:uniqueId val="{00000002-66FB-482C-B8B2-E9763E4C9C0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4.29</c:v>
                </c:pt>
                <c:pt idx="2">
                  <c:v>#N/A</c:v>
                </c:pt>
                <c:pt idx="3">
                  <c:v>4.78</c:v>
                </c:pt>
                <c:pt idx="4">
                  <c:v>#N/A</c:v>
                </c:pt>
                <c:pt idx="5">
                  <c:v>4.95</c:v>
                </c:pt>
                <c:pt idx="6">
                  <c:v>0</c:v>
                </c:pt>
                <c:pt idx="7">
                  <c:v>0</c:v>
                </c:pt>
                <c:pt idx="8">
                  <c:v>0</c:v>
                </c:pt>
                <c:pt idx="9">
                  <c:v>0</c:v>
                </c:pt>
              </c:numCache>
            </c:numRef>
          </c:val>
          <c:extLst>
            <c:ext xmlns:c16="http://schemas.microsoft.com/office/drawing/2014/chart" uri="{C3380CC4-5D6E-409C-BE32-E72D297353CC}">
              <c16:uniqueId val="{00000000-A02E-45F2-B0F5-A5B99F1A667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02E-45F2-B0F5-A5B99F1A667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02E-45F2-B0F5-A5B99F1A6672}"/>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0.06</c:v>
                </c:pt>
                <c:pt idx="8">
                  <c:v>#N/A</c:v>
                </c:pt>
                <c:pt idx="9">
                  <c:v>0</c:v>
                </c:pt>
              </c:numCache>
            </c:numRef>
          </c:val>
          <c:extLst>
            <c:ext xmlns:c16="http://schemas.microsoft.com/office/drawing/2014/chart" uri="{C3380CC4-5D6E-409C-BE32-E72D297353CC}">
              <c16:uniqueId val="{00000003-A02E-45F2-B0F5-A5B99F1A6672}"/>
            </c:ext>
          </c:extLst>
        </c:ser>
        <c:ser>
          <c:idx val="4"/>
          <c:order val="4"/>
          <c:tx>
            <c:strRef>
              <c:f>データシート!$A$31</c:f>
              <c:strCache>
                <c:ptCount val="1"/>
                <c:pt idx="0">
                  <c:v>聖地公園事業特別会計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0.01</c:v>
                </c:pt>
                <c:pt idx="4">
                  <c:v>#N/A</c:v>
                </c:pt>
                <c:pt idx="5">
                  <c:v>0</c:v>
                </c:pt>
                <c:pt idx="6">
                  <c:v>#N/A</c:v>
                </c:pt>
                <c:pt idx="7">
                  <c:v>0.01</c:v>
                </c:pt>
                <c:pt idx="8">
                  <c:v>#N/A</c:v>
                </c:pt>
                <c:pt idx="9">
                  <c:v>0.01</c:v>
                </c:pt>
              </c:numCache>
            </c:numRef>
          </c:val>
          <c:extLst>
            <c:ext xmlns:c16="http://schemas.microsoft.com/office/drawing/2014/chart" uri="{C3380CC4-5D6E-409C-BE32-E72D297353CC}">
              <c16:uniqueId val="{00000004-A02E-45F2-B0F5-A5B99F1A6672}"/>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0.02</c:v>
                </c:pt>
                <c:pt idx="2">
                  <c:v>#N/A</c:v>
                </c:pt>
                <c:pt idx="3">
                  <c:v>0.02</c:v>
                </c:pt>
                <c:pt idx="4">
                  <c:v>#N/A</c:v>
                </c:pt>
                <c:pt idx="5">
                  <c:v>0.11</c:v>
                </c:pt>
                <c:pt idx="6">
                  <c:v>#N/A</c:v>
                </c:pt>
                <c:pt idx="7">
                  <c:v>0.01</c:v>
                </c:pt>
                <c:pt idx="8">
                  <c:v>#N/A</c:v>
                </c:pt>
                <c:pt idx="9">
                  <c:v>0.01</c:v>
                </c:pt>
              </c:numCache>
            </c:numRef>
          </c:val>
          <c:extLst>
            <c:ext xmlns:c16="http://schemas.microsoft.com/office/drawing/2014/chart" uri="{C3380CC4-5D6E-409C-BE32-E72D297353CC}">
              <c16:uniqueId val="{00000005-A02E-45F2-B0F5-A5B99F1A6672}"/>
            </c:ext>
          </c:extLst>
        </c:ser>
        <c:ser>
          <c:idx val="6"/>
          <c:order val="6"/>
          <c:tx>
            <c:strRef>
              <c:f>データシート!$A$33</c:f>
              <c:strCache>
                <c:ptCount val="1"/>
                <c:pt idx="0">
                  <c:v>国民健康保険特別会計（直営診療施設勘定）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0.04</c:v>
                </c:pt>
                <c:pt idx="2">
                  <c:v>#N/A</c:v>
                </c:pt>
                <c:pt idx="3">
                  <c:v>0.04</c:v>
                </c:pt>
                <c:pt idx="4">
                  <c:v>#N/A</c:v>
                </c:pt>
                <c:pt idx="5">
                  <c:v>0.01</c:v>
                </c:pt>
                <c:pt idx="6">
                  <c:v>#N/A</c:v>
                </c:pt>
                <c:pt idx="7">
                  <c:v>0.02</c:v>
                </c:pt>
                <c:pt idx="8">
                  <c:v>#N/A</c:v>
                </c:pt>
                <c:pt idx="9">
                  <c:v>0.03</c:v>
                </c:pt>
              </c:numCache>
            </c:numRef>
          </c:val>
          <c:extLst>
            <c:ext xmlns:c16="http://schemas.microsoft.com/office/drawing/2014/chart" uri="{C3380CC4-5D6E-409C-BE32-E72D297353CC}">
              <c16:uniqueId val="{00000006-A02E-45F2-B0F5-A5B99F1A6672}"/>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0.75</c:v>
                </c:pt>
                <c:pt idx="2">
                  <c:v>#N/A</c:v>
                </c:pt>
                <c:pt idx="3">
                  <c:v>0.97</c:v>
                </c:pt>
                <c:pt idx="4">
                  <c:v>#N/A</c:v>
                </c:pt>
                <c:pt idx="5">
                  <c:v>0.81</c:v>
                </c:pt>
                <c:pt idx="6">
                  <c:v>#N/A</c:v>
                </c:pt>
                <c:pt idx="7">
                  <c:v>0.51</c:v>
                </c:pt>
                <c:pt idx="8">
                  <c:v>#N/A</c:v>
                </c:pt>
                <c:pt idx="9">
                  <c:v>1.1599999999999999</c:v>
                </c:pt>
              </c:numCache>
            </c:numRef>
          </c:val>
          <c:extLst>
            <c:ext xmlns:c16="http://schemas.microsoft.com/office/drawing/2014/chart" uri="{C3380CC4-5D6E-409C-BE32-E72D297353CC}">
              <c16:uniqueId val="{00000007-A02E-45F2-B0F5-A5B99F1A6672}"/>
            </c:ext>
          </c:extLst>
        </c:ser>
        <c:ser>
          <c:idx val="8"/>
          <c:order val="8"/>
          <c:tx>
            <c:strRef>
              <c:f>データシート!$A$35</c:f>
              <c:strCache>
                <c:ptCount val="1"/>
                <c:pt idx="0">
                  <c:v>国民健康保険特別会計（事業勘定）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2.41</c:v>
                </c:pt>
                <c:pt idx="2">
                  <c:v>#N/A</c:v>
                </c:pt>
                <c:pt idx="3">
                  <c:v>3.79</c:v>
                </c:pt>
                <c:pt idx="4">
                  <c:v>#N/A</c:v>
                </c:pt>
                <c:pt idx="5">
                  <c:v>3.59</c:v>
                </c:pt>
                <c:pt idx="6">
                  <c:v>#N/A</c:v>
                </c:pt>
                <c:pt idx="7">
                  <c:v>3.65</c:v>
                </c:pt>
                <c:pt idx="8">
                  <c:v>#N/A</c:v>
                </c:pt>
                <c:pt idx="9">
                  <c:v>4.07</c:v>
                </c:pt>
              </c:numCache>
            </c:numRef>
          </c:val>
          <c:extLst>
            <c:ext xmlns:c16="http://schemas.microsoft.com/office/drawing/2014/chart" uri="{C3380CC4-5D6E-409C-BE32-E72D297353CC}">
              <c16:uniqueId val="{00000008-A02E-45F2-B0F5-A5B99F1A667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4.5599999999999996</c:v>
                </c:pt>
                <c:pt idx="2">
                  <c:v>#N/A</c:v>
                </c:pt>
                <c:pt idx="3">
                  <c:v>7.27</c:v>
                </c:pt>
                <c:pt idx="4">
                  <c:v>#N/A</c:v>
                </c:pt>
                <c:pt idx="5">
                  <c:v>8.43</c:v>
                </c:pt>
                <c:pt idx="6">
                  <c:v>#N/A</c:v>
                </c:pt>
                <c:pt idx="7">
                  <c:v>9.6300000000000008</c:v>
                </c:pt>
                <c:pt idx="8">
                  <c:v>#N/A</c:v>
                </c:pt>
                <c:pt idx="9">
                  <c:v>10.029999999999999</c:v>
                </c:pt>
              </c:numCache>
            </c:numRef>
          </c:val>
          <c:extLst>
            <c:ext xmlns:c16="http://schemas.microsoft.com/office/drawing/2014/chart" uri="{C3380CC4-5D6E-409C-BE32-E72D297353CC}">
              <c16:uniqueId val="{00000009-A02E-45F2-B0F5-A5B99F1A667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2046</c:v>
                </c:pt>
                <c:pt idx="5">
                  <c:v>1986</c:v>
                </c:pt>
                <c:pt idx="8">
                  <c:v>1892</c:v>
                </c:pt>
                <c:pt idx="11">
                  <c:v>1780</c:v>
                </c:pt>
                <c:pt idx="14">
                  <c:v>1554</c:v>
                </c:pt>
              </c:numCache>
            </c:numRef>
          </c:val>
          <c:extLst>
            <c:ext xmlns:c16="http://schemas.microsoft.com/office/drawing/2014/chart" uri="{C3380CC4-5D6E-409C-BE32-E72D297353CC}">
              <c16:uniqueId val="{00000000-66F6-4C34-97FE-9FD02B27617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6F6-4C34-97FE-9FD02B27617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65</c:v>
                </c:pt>
                <c:pt idx="3">
                  <c:v>69</c:v>
                </c:pt>
                <c:pt idx="6">
                  <c:v>74</c:v>
                </c:pt>
                <c:pt idx="9">
                  <c:v>76</c:v>
                </c:pt>
                <c:pt idx="12">
                  <c:v>77</c:v>
                </c:pt>
              </c:numCache>
            </c:numRef>
          </c:val>
          <c:extLst>
            <c:ext xmlns:c16="http://schemas.microsoft.com/office/drawing/2014/chart" uri="{C3380CC4-5D6E-409C-BE32-E72D297353CC}">
              <c16:uniqueId val="{00000002-66F6-4C34-97FE-9FD02B27617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557</c:v>
                </c:pt>
                <c:pt idx="3">
                  <c:v>498</c:v>
                </c:pt>
                <c:pt idx="6">
                  <c:v>479</c:v>
                </c:pt>
                <c:pt idx="9">
                  <c:v>541</c:v>
                </c:pt>
                <c:pt idx="12">
                  <c:v>404</c:v>
                </c:pt>
              </c:numCache>
            </c:numRef>
          </c:val>
          <c:extLst>
            <c:ext xmlns:c16="http://schemas.microsoft.com/office/drawing/2014/chart" uri="{C3380CC4-5D6E-409C-BE32-E72D297353CC}">
              <c16:uniqueId val="{00000003-66F6-4C34-97FE-9FD02B27617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65</c:v>
                </c:pt>
                <c:pt idx="3">
                  <c:v>67</c:v>
                </c:pt>
                <c:pt idx="6">
                  <c:v>85</c:v>
                </c:pt>
                <c:pt idx="9">
                  <c:v>13</c:v>
                </c:pt>
                <c:pt idx="12">
                  <c:v>13</c:v>
                </c:pt>
              </c:numCache>
            </c:numRef>
          </c:val>
          <c:extLst>
            <c:ext xmlns:c16="http://schemas.microsoft.com/office/drawing/2014/chart" uri="{C3380CC4-5D6E-409C-BE32-E72D297353CC}">
              <c16:uniqueId val="{00000004-66F6-4C34-97FE-9FD02B27617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F6-4C34-97FE-9FD02B27617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6F6-4C34-97FE-9FD02B27617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2235</c:v>
                </c:pt>
                <c:pt idx="3">
                  <c:v>2087</c:v>
                </c:pt>
                <c:pt idx="6">
                  <c:v>1935</c:v>
                </c:pt>
                <c:pt idx="9">
                  <c:v>1809</c:v>
                </c:pt>
                <c:pt idx="12">
                  <c:v>1640</c:v>
                </c:pt>
              </c:numCache>
            </c:numRef>
          </c:val>
          <c:extLst>
            <c:ext xmlns:c16="http://schemas.microsoft.com/office/drawing/2014/chart" uri="{C3380CC4-5D6E-409C-BE32-E72D297353CC}">
              <c16:uniqueId val="{00000007-66F6-4C34-97FE-9FD02B27617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876</c:v>
                </c:pt>
                <c:pt idx="2">
                  <c:v>#N/A</c:v>
                </c:pt>
                <c:pt idx="3">
                  <c:v>#N/A</c:v>
                </c:pt>
                <c:pt idx="4">
                  <c:v>735</c:v>
                </c:pt>
                <c:pt idx="5">
                  <c:v>#N/A</c:v>
                </c:pt>
                <c:pt idx="6">
                  <c:v>#N/A</c:v>
                </c:pt>
                <c:pt idx="7">
                  <c:v>681</c:v>
                </c:pt>
                <c:pt idx="8">
                  <c:v>#N/A</c:v>
                </c:pt>
                <c:pt idx="9">
                  <c:v>#N/A</c:v>
                </c:pt>
                <c:pt idx="10">
                  <c:v>659</c:v>
                </c:pt>
                <c:pt idx="11">
                  <c:v>#N/A</c:v>
                </c:pt>
                <c:pt idx="12">
                  <c:v>#N/A</c:v>
                </c:pt>
                <c:pt idx="13">
                  <c:v>580</c:v>
                </c:pt>
                <c:pt idx="14">
                  <c:v>#N/A</c:v>
                </c:pt>
              </c:numCache>
            </c:numRef>
          </c:val>
          <c:smooth val="0"/>
          <c:extLst>
            <c:ext xmlns:c16="http://schemas.microsoft.com/office/drawing/2014/chart" uri="{C3380CC4-5D6E-409C-BE32-E72D297353CC}">
              <c16:uniqueId val="{00000008-66F6-4C34-97FE-9FD02B27617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16526</c:v>
                </c:pt>
                <c:pt idx="5">
                  <c:v>15634</c:v>
                </c:pt>
                <c:pt idx="8">
                  <c:v>14937</c:v>
                </c:pt>
                <c:pt idx="11">
                  <c:v>14764</c:v>
                </c:pt>
                <c:pt idx="14">
                  <c:v>14437</c:v>
                </c:pt>
              </c:numCache>
            </c:numRef>
          </c:val>
          <c:extLst>
            <c:ext xmlns:c16="http://schemas.microsoft.com/office/drawing/2014/chart" uri="{C3380CC4-5D6E-409C-BE32-E72D297353CC}">
              <c16:uniqueId val="{00000000-FF75-4E24-9604-5B0C2955E84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6035</c:v>
                </c:pt>
                <c:pt idx="5">
                  <c:v>6407</c:v>
                </c:pt>
                <c:pt idx="8">
                  <c:v>6495</c:v>
                </c:pt>
                <c:pt idx="11">
                  <c:v>6994</c:v>
                </c:pt>
                <c:pt idx="14">
                  <c:v>6874</c:v>
                </c:pt>
              </c:numCache>
            </c:numRef>
          </c:val>
          <c:extLst>
            <c:ext xmlns:c16="http://schemas.microsoft.com/office/drawing/2014/chart" uri="{C3380CC4-5D6E-409C-BE32-E72D297353CC}">
              <c16:uniqueId val="{00000001-FF75-4E24-9604-5B0C2955E84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5710</c:v>
                </c:pt>
                <c:pt idx="5">
                  <c:v>5561</c:v>
                </c:pt>
                <c:pt idx="8">
                  <c:v>6653</c:v>
                </c:pt>
                <c:pt idx="11">
                  <c:v>5813</c:v>
                </c:pt>
                <c:pt idx="14">
                  <c:v>6864</c:v>
                </c:pt>
              </c:numCache>
            </c:numRef>
          </c:val>
          <c:extLst>
            <c:ext xmlns:c16="http://schemas.microsoft.com/office/drawing/2014/chart" uri="{C3380CC4-5D6E-409C-BE32-E72D297353CC}">
              <c16:uniqueId val="{00000002-FF75-4E24-9604-5B0C2955E84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F75-4E24-9604-5B0C2955E84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F75-4E24-9604-5B0C2955E84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F75-4E24-9604-5B0C2955E84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9077</c:v>
                </c:pt>
                <c:pt idx="3">
                  <c:v>8519</c:v>
                </c:pt>
                <c:pt idx="6">
                  <c:v>7999</c:v>
                </c:pt>
                <c:pt idx="9">
                  <c:v>7716</c:v>
                </c:pt>
                <c:pt idx="12">
                  <c:v>7192</c:v>
                </c:pt>
              </c:numCache>
            </c:numRef>
          </c:val>
          <c:extLst>
            <c:ext xmlns:c16="http://schemas.microsoft.com/office/drawing/2014/chart" uri="{C3380CC4-5D6E-409C-BE32-E72D297353CC}">
              <c16:uniqueId val="{00000006-FF75-4E24-9604-5B0C2955E84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9595</c:v>
                </c:pt>
                <c:pt idx="3">
                  <c:v>9449</c:v>
                </c:pt>
                <c:pt idx="6">
                  <c:v>9314</c:v>
                </c:pt>
                <c:pt idx="9">
                  <c:v>9753</c:v>
                </c:pt>
                <c:pt idx="12">
                  <c:v>9442</c:v>
                </c:pt>
              </c:numCache>
            </c:numRef>
          </c:val>
          <c:extLst>
            <c:ext xmlns:c16="http://schemas.microsoft.com/office/drawing/2014/chart" uri="{C3380CC4-5D6E-409C-BE32-E72D297353CC}">
              <c16:uniqueId val="{00000007-FF75-4E24-9604-5B0C2955E84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708</c:v>
                </c:pt>
                <c:pt idx="3">
                  <c:v>716</c:v>
                </c:pt>
                <c:pt idx="6">
                  <c:v>807</c:v>
                </c:pt>
                <c:pt idx="9">
                  <c:v>125</c:v>
                </c:pt>
                <c:pt idx="12">
                  <c:v>115</c:v>
                </c:pt>
              </c:numCache>
            </c:numRef>
          </c:val>
          <c:extLst>
            <c:ext xmlns:c16="http://schemas.microsoft.com/office/drawing/2014/chart" uri="{C3380CC4-5D6E-409C-BE32-E72D297353CC}">
              <c16:uniqueId val="{00000008-FF75-4E24-9604-5B0C2955E84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1375</c:v>
                </c:pt>
                <c:pt idx="3">
                  <c:v>1321</c:v>
                </c:pt>
                <c:pt idx="6">
                  <c:v>1084</c:v>
                </c:pt>
                <c:pt idx="9">
                  <c:v>1623</c:v>
                </c:pt>
                <c:pt idx="12">
                  <c:v>1528</c:v>
                </c:pt>
              </c:numCache>
            </c:numRef>
          </c:val>
          <c:extLst>
            <c:ext xmlns:c16="http://schemas.microsoft.com/office/drawing/2014/chart" uri="{C3380CC4-5D6E-409C-BE32-E72D297353CC}">
              <c16:uniqueId val="{00000009-FF75-4E24-9604-5B0C2955E84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12906</c:v>
                </c:pt>
                <c:pt idx="3">
                  <c:v>12482</c:v>
                </c:pt>
                <c:pt idx="6">
                  <c:v>13305</c:v>
                </c:pt>
                <c:pt idx="9">
                  <c:v>13888</c:v>
                </c:pt>
                <c:pt idx="12">
                  <c:v>14752</c:v>
                </c:pt>
              </c:numCache>
            </c:numRef>
          </c:val>
          <c:extLst>
            <c:ext xmlns:c16="http://schemas.microsoft.com/office/drawing/2014/chart" uri="{C3380CC4-5D6E-409C-BE32-E72D297353CC}">
              <c16:uniqueId val="{0000000A-FF75-4E24-9604-5B0C2955E84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5391</c:v>
                </c:pt>
                <c:pt idx="2">
                  <c:v>#N/A</c:v>
                </c:pt>
                <c:pt idx="3">
                  <c:v>#N/A</c:v>
                </c:pt>
                <c:pt idx="4">
                  <c:v>4886</c:v>
                </c:pt>
                <c:pt idx="5">
                  <c:v>#N/A</c:v>
                </c:pt>
                <c:pt idx="6">
                  <c:v>#N/A</c:v>
                </c:pt>
                <c:pt idx="7">
                  <c:v>4425</c:v>
                </c:pt>
                <c:pt idx="8">
                  <c:v>#N/A</c:v>
                </c:pt>
                <c:pt idx="9">
                  <c:v>#N/A</c:v>
                </c:pt>
                <c:pt idx="10">
                  <c:v>5534</c:v>
                </c:pt>
                <c:pt idx="11">
                  <c:v>#N/A</c:v>
                </c:pt>
                <c:pt idx="12">
                  <c:v>#N/A</c:v>
                </c:pt>
                <c:pt idx="13">
                  <c:v>4853</c:v>
                </c:pt>
                <c:pt idx="14">
                  <c:v>#N/A</c:v>
                </c:pt>
              </c:numCache>
            </c:numRef>
          </c:val>
          <c:smooth val="0"/>
          <c:extLst>
            <c:ext xmlns:c16="http://schemas.microsoft.com/office/drawing/2014/chart" uri="{C3380CC4-5D6E-409C-BE32-E72D297353CC}">
              <c16:uniqueId val="{0000000B-FF75-4E24-9604-5B0C2955E84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3908</c:v>
                </c:pt>
                <c:pt idx="1">
                  <c:v>2919</c:v>
                </c:pt>
                <c:pt idx="2">
                  <c:v>3939</c:v>
                </c:pt>
              </c:numCache>
            </c:numRef>
          </c:val>
          <c:extLst>
            <c:ext xmlns:c16="http://schemas.microsoft.com/office/drawing/2014/chart" uri="{C3380CC4-5D6E-409C-BE32-E72D297353CC}">
              <c16:uniqueId val="{00000000-3F40-454F-964D-B9F18F4AECE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34</c:v>
                </c:pt>
                <c:pt idx="1">
                  <c:v>34</c:v>
                </c:pt>
                <c:pt idx="2">
                  <c:v>34</c:v>
                </c:pt>
              </c:numCache>
            </c:numRef>
          </c:val>
          <c:extLst>
            <c:ext xmlns:c16="http://schemas.microsoft.com/office/drawing/2014/chart" uri="{C3380CC4-5D6E-409C-BE32-E72D297353CC}">
              <c16:uniqueId val="{00000001-3F40-454F-964D-B9F18F4AECE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2238</c:v>
                </c:pt>
                <c:pt idx="1">
                  <c:v>2275</c:v>
                </c:pt>
                <c:pt idx="2">
                  <c:v>2295</c:v>
                </c:pt>
              </c:numCache>
            </c:numRef>
          </c:val>
          <c:extLst>
            <c:ext xmlns:c16="http://schemas.microsoft.com/office/drawing/2014/chart" uri="{C3380CC4-5D6E-409C-BE32-E72D297353CC}">
              <c16:uniqueId val="{00000002-3F40-454F-964D-B9F18F4AECE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{A249EA2D-409B-44B2-ADD2-0CA2E5D55761}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932A-4315-8287-B67FB23576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{8B1E0D79-F57A-4BA5-A93A-1233C6C91FF5}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32A-4315-8287-B67FB23576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{02E49D2B-C244-433F-83E9-32E678A2B680}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32A-4315-8287-B67FB23576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{BC8EC619-6F04-49FF-820A-33B89CECB506}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32A-4315-8287-B67FB23576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{F8DF1D11-6A29-45F8-8E8B-53C452F3AFF1}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32A-4315-8287-B67FB2357606}"/>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{BB128200-3392-4B4A-84DD-9894181E329D}</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932A-4315-8287-B67FB2357606}"/>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{817CBFE3-4D0E-45EB-A02E-1264D7CF7A17}</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932A-4315-8287-B67FB2357606}"/>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{1B3CE640-34DC-42CD-AB9D-55022BA98B16}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932A-4315-8287-B67FB2357606}"/>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{2FB5F6BD-8B14-43E8-9E02-8916F36A7FA8}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932A-4315-8287-B67FB23576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c:v>
                </c:pt>
                <c:pt idx="8">
                  <c:v>71.3</c:v>
                </c:pt>
                <c:pt idx="16">
                  <c:v>72.3</c:v>
                </c:pt>
                <c:pt idx="24">
                  <c:v>73.7</c:v>
                </c:pt>
                <c:pt idx="32">
                  <c:v>75.3</c:v>
                </c:pt>
              </c:numCache>
            </c:numRef>
          </c:xVal>
          <c:yVal>
            <c:numRef>
              <c:f>公会計指標分析・財政指標組合せ分析表!$BP$51:$DC$51</c:f>
              <c:numCache>
                <c:formatCode>#,##0.0;"▲ "#,##0.0</c:formatCode>
                <c:ptCount val="40"/>
                <c:pt idx="0">
                  <c:v>31.7</c:v>
                </c:pt>
                <c:pt idx="8">
                  <c:v>28.1</c:v>
                </c:pt>
                <c:pt idx="16">
                  <c:v>25</c:v>
                </c:pt>
                <c:pt idx="24">
                  <c:v>31.1</c:v>
                </c:pt>
                <c:pt idx="32">
                  <c:v>25.8</c:v>
                </c:pt>
              </c:numCache>
            </c:numRef>
          </c:yVal>
          <c:smooth val="0"/>
          <c:extLst>
            <c:ext xmlns:c16="http://schemas.microsoft.com/office/drawing/2014/chart" uri="{C3380CC4-5D6E-409C-BE32-E72D297353CC}">
              <c16:uniqueId val="{00000009-932A-4315-8287-B67FB235760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{633DACE9-EA4B-4482-A691-493EFBA80039}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932A-4315-8287-B67FB235760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{32814273-3CDF-45B1-A304-8C81D60BA363}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32A-4315-8287-B67FB23576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{252A081D-963D-44E7-A60B-0E8FC7702DAC}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32A-4315-8287-B67FB23576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{9F3A1F39-EA9E-41A7-A124-8F8659EB3691}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32A-4315-8287-B67FB23576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{A36EC939-0847-41BD-A898-A728609A2202}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32A-4315-8287-B67FB2357606}"/>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{66A0249E-6C84-4771-B1C6-A87787DB0A1F}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932A-4315-8287-B67FB2357606}"/>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{38EBC633-8E38-4FFA-B395-73749B0C6142}</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932A-4315-8287-B67FB2357606}"/>
                </c:ext>
              </c:extLst>
            </c:dLbl>
            <c:dLbl>
              <c:idx val="24"/>
              <c:layout>
                <c:manualLayout>
                  <c:x val="0"/>
                  <c:y val="6.6318043132837295E-3"/>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{10D7C0CA-AD65-4634-9EC3-9170C90F4126}</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932A-4315-8287-B67FB2357606}"/>
                </c:ext>
              </c:extLst>
            </c:dLbl>
            <c:dLbl>
              <c:idx val="32"/>
              <c:layout>
                <c:manualLayout>
                  <c:x val="0"/>
                  <c:y val="-6.6318043132837503E-3"/>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{F88D64F6-7F39-444B-88CE-4E414740A77B}</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932A-4315-8287-B67FB23576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58.5</c:v>
                </c:pt>
                <c:pt idx="16">
                  <c:v>59.8</c:v>
                </c:pt>
                <c:pt idx="24">
                  <c:v>61.1</c:v>
                </c:pt>
                <c:pt idx="32">
                  <c:v>61</c:v>
                </c:pt>
              </c:numCache>
            </c:numRef>
          </c:xVal>
          <c:yVal>
            <c:numRef>
              <c:f>公会計指標分析・財政指標組合せ分析表!$BP$55:$DC$55</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932A-4315-8287-B67FB2357606}"/>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{E8E06DEB-E31C-4E1E-95AB-79B2EC5622D6}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C16-44E2-97A3-CB26D96A7C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{E154A78B-7E18-4223-A60C-921A6D1DFD06}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C16-44E2-97A3-CB26D96A7C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{3D430126-4A25-49CF-9471-92DCFEA72F5C}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C16-44E2-97A3-CB26D96A7C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{E2FA1257-6130-4B72-9524-BBD2BC14143E}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C16-44E2-97A3-CB26D96A7C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{B29BEDE1-688D-4A1E-821C-9175212E24BF}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C16-44E2-97A3-CB26D96A7C7D}"/>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{F83B31D2-D6DE-4A6A-98F7-75870F89F365}</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C16-44E2-97A3-CB26D96A7C7D}"/>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{7942C977-58D1-4065-96BF-6CEC7F8387D0}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C16-44E2-97A3-CB26D96A7C7D}"/>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{236BE9B2-6ED9-43B6-B017-35B529CD12D1}</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C16-44E2-97A3-CB26D96A7C7D}"/>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{D114704D-2FB2-43D3-9CB1-D3705CF4C90C}</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C16-44E2-97A3-CB26D96A7C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5</c:v>
                </c:pt>
                <c:pt idx="16">
                  <c:v>4.4000000000000004</c:v>
                </c:pt>
                <c:pt idx="24">
                  <c:v>3.9</c:v>
                </c:pt>
                <c:pt idx="32">
                  <c:v>3.5</c:v>
                </c:pt>
              </c:numCache>
            </c:numRef>
          </c:xVal>
          <c:yVal>
            <c:numRef>
              <c:f>公会計指標分析・財政指標組合せ分析表!$BP$73:$DC$73</c:f>
              <c:numCache>
                <c:formatCode>#,##0.0;"▲ "#,##0.0</c:formatCode>
                <c:ptCount val="40"/>
                <c:pt idx="0">
                  <c:v>31.7</c:v>
                </c:pt>
                <c:pt idx="8">
                  <c:v>28.1</c:v>
                </c:pt>
                <c:pt idx="16">
                  <c:v>25</c:v>
                </c:pt>
                <c:pt idx="24">
                  <c:v>31.1</c:v>
                </c:pt>
                <c:pt idx="32">
                  <c:v>25.8</c:v>
                </c:pt>
              </c:numCache>
            </c:numRef>
          </c:yVal>
          <c:smooth val="0"/>
          <c:extLst>
            <c:ext xmlns:c16="http://schemas.microsoft.com/office/drawing/2014/chart" uri="{C3380CC4-5D6E-409C-BE32-E72D297353CC}">
              <c16:uniqueId val="{00000009-4C16-44E2-97A3-CB26D96A7C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{64AC03AF-25C0-4D3C-87E1-A400B00F034A}</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C16-44E2-97A3-CB26D96A7C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{2EC950A9-4B0C-4599-BB03-5805B0CCC145}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C16-44E2-97A3-CB26D96A7C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{FE9FE679-4707-454A-A01B-F4D247CE586C}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C16-44E2-97A3-CB26D96A7C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{97DBECD8-B44E-40FE-AA21-726EF269E0DE}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C16-44E2-97A3-CB26D96A7C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{0B4A8A8F-6282-4604-B49D-6BB18DD3A7F8}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C16-44E2-97A3-CB26D96A7C7D}"/>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{E4704A5F-C2E0-4F5A-A35B-673AFEB77996}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C16-44E2-97A3-CB26D96A7C7D}"/>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{0B927610-8C34-4BA7-8B52-C6C9F21E59E8}</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C16-44E2-97A3-CB26D96A7C7D}"/>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{048331B5-FF88-4DD7-884A-0A9E2657478E}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C16-44E2-97A3-CB26D96A7C7D}"/>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{BB7C2256-5AE5-4E3D-A04E-C0FC121E4218}</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C16-44E2-97A3-CB26D96A7C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7.5</c:v>
                </c:pt>
                <c:pt idx="8">
                  <c:v>7.2</c:v>
                </c:pt>
                <c:pt idx="16">
                  <c:v>6.9</c:v>
                </c:pt>
                <c:pt idx="24">
                  <c:v>6.6</c:v>
                </c:pt>
                <c:pt idx="32">
                  <c:v>6.4</c:v>
                </c:pt>
              </c:numCache>
            </c:numRef>
          </c:xVal>
          <c:yVal>
            <c:numRef>
              <c:f>公会計指標分析・財政指標組合せ分析表!$BP$77:$DC$77</c:f>
              <c:numCache>
                <c:formatCode>#,##0.0;"▲ "#,##0.0</c:formatCode>
                <c:ptCount val="40"/>
                <c:pt idx="0">
                  <c:v>33.1</c:v>
                </c:pt>
                <c:pt idx="8">
                  <c:v>31.3</c:v>
                </c:pt>
                <c:pt idx="16">
                  <c:v>25.3</c:v>
                </c:pt>
                <c:pt idx="24">
                  <c:v>25.5</c:v>
                </c:pt>
                <c:pt idx="32">
                  <c:v>25.1</c:v>
                </c:pt>
              </c:numCache>
            </c:numRef>
          </c:yVal>
          <c:smooth val="0"/>
          <c:extLst>
            <c:ext xmlns:c16="http://schemas.microsoft.com/office/drawing/2014/chart" uri="{C3380CC4-5D6E-409C-BE32-E72D297353CC}">
              <c16:uniqueId val="{00000013-4C16-44E2-97A3-CB26D96A7C7D}"/>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5"/>
          <c:min val="23"/>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83,005
81,967
318.81
46,873,505
44,437,468
2,027,035
20,169,461
14,751,517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大型事業所及び関連事業所の集中により類似団体を上回る税収があるため、財政力指数は類似団体平均を大きく上回っている。しかしながら、人口減少等の影響による収入減、老朽化した公共施設等の整備費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高齢化に伴う社会福祉関係費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の増加などが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今後も続くことが予想されるため、限られた財源を効率的かつ効果的に配分することにより、健全財政を確保し、将来を見据えた事業の着実な推進を図る。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44</xdr:row>
      <xdr:rowOff>124883</xdr:rowOff>
    </xdr:to>
    <xdr:cxnSp macro="">
      <xdr:nvCxnSpPr>
        <xdr:cNvPr id="64" name="直線コネクタ 63"/>
        <xdr:cNvCxnSpPr/>
      </xdr:nvCxnSpPr>
      <xdr:spPr>
        <a:xfrm flipV="1">
          <a:off x="4953000" y="6314722"/>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96960</xdr:rowOff>
    </xdr:from>
    <xdr:ext cx="762000" cy="259045"/>
    <xdr:sp macro="" textlink="">
      <xdr:nvSpPr>
        <xdr:cNvPr id="65"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124883</xdr:rowOff>
    </xdr:from>
    <xdr:to>
      <xdr:col>24</xdr:col>
      <xdr:colOff>12700</xdr:colOff>
      <xdr:row>44</xdr:row>
      <xdr:rowOff>124883</xdr:rowOff>
    </xdr:to>
    <xdr:cxnSp macro="">
      <xdr:nvCxnSpPr>
        <xdr:cNvPr id="66" name="直線コネクタ 65"/>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110772</xdr:rowOff>
    </xdr:from>
    <xdr:to>
      <xdr:col>23</xdr:col>
      <xdr:colOff>133350</xdr:colOff>
      <xdr:row>39</xdr:row>
      <xdr:rowOff>124178</xdr:rowOff>
    </xdr:to>
    <xdr:cxnSp macro="">
      <xdr:nvCxnSpPr>
        <xdr:cNvPr id="69" name="直線コネクタ 68"/>
        <xdr:cNvCxnSpPr/>
      </xdr:nvCxnSpPr>
      <xdr:spPr>
        <a:xfrm flipV="1">
          <a:off x="4114800" y="6797322"/>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124178</xdr:rowOff>
    </xdr:from>
    <xdr:to>
      <xdr:col>19</xdr:col>
      <xdr:colOff>133350</xdr:colOff>
      <xdr:row>39</xdr:row>
      <xdr:rowOff>137583</xdr:rowOff>
    </xdr:to>
    <xdr:cxnSp macro="">
      <xdr:nvCxnSpPr>
        <xdr:cNvPr id="72" name="直線コネクタ 71"/>
        <xdr:cNvCxnSpPr/>
      </xdr:nvCxnSpPr>
      <xdr:spPr>
        <a:xfrm flipV="1">
          <a:off x="3225800" y="68107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39</xdr:row>
      <xdr:rowOff>164395</xdr:rowOff>
    </xdr:to>
    <xdr:cxnSp macro="">
      <xdr:nvCxnSpPr>
        <xdr:cNvPr id="75" name="直線コネクタ 74"/>
        <xdr:cNvCxnSpPr/>
      </xdr:nvCxnSpPr>
      <xdr:spPr>
        <a:xfrm flipV="1">
          <a:off x="2336800" y="682413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34166</xdr:rowOff>
    </xdr:from>
    <xdr:ext cx="762000" cy="259045"/>
    <xdr:sp macro="" textlink="">
      <xdr:nvSpPr>
        <xdr:cNvPr id="77" name="テキスト ボックス 76"/>
        <xdr:cNvSpPr txBox="1"/>
      </xdr:nvSpPr>
      <xdr:spPr>
        <a:xfrm>
          <a:off x="2844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39</xdr:row>
      <xdr:rowOff>164395</xdr:rowOff>
    </xdr:to>
    <xdr:cxnSp macro="">
      <xdr:nvCxnSpPr>
        <xdr:cNvPr id="78" name="直線コネクタ 77"/>
        <xdr:cNvCxnSpPr/>
      </xdr:nvCxnSpPr>
      <xdr:spPr>
        <a:xfrm>
          <a:off x="1447800" y="68509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59972</xdr:rowOff>
    </xdr:from>
    <xdr:to>
      <xdr:col>23</xdr:col>
      <xdr:colOff>184150</xdr:colOff>
      <xdr:row>39</xdr:row>
      <xdr:rowOff>161572</xdr:rowOff>
    </xdr:to>
    <xdr:sp macro="" textlink="">
      <xdr:nvSpPr>
        <xdr:cNvPr id="88" name="楕円 87"/>
        <xdr:cNvSpPr/>
      </xdr:nvSpPr>
      <xdr:spPr>
        <a:xfrm>
          <a:off x="4902200" y="67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76499</xdr:rowOff>
    </xdr:from>
    <xdr:ext cx="762000" cy="259045"/>
    <xdr:sp macro="" textlink="">
      <xdr:nvSpPr>
        <xdr:cNvPr id="89" name="財政力該当値テキスト"/>
        <xdr:cNvSpPr txBox="1"/>
      </xdr:nvSpPr>
      <xdr:spPr>
        <a:xfrm>
          <a:off x="5041900" y="6591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73378</xdr:rowOff>
    </xdr:from>
    <xdr:to>
      <xdr:col>19</xdr:col>
      <xdr:colOff>184150</xdr:colOff>
      <xdr:row>40</xdr:row>
      <xdr:rowOff>3528</xdr:rowOff>
    </xdr:to>
    <xdr:sp macro="" textlink="">
      <xdr:nvSpPr>
        <xdr:cNvPr id="90" name="楕円 89"/>
        <xdr:cNvSpPr/>
      </xdr:nvSpPr>
      <xdr:spPr>
        <a:xfrm>
          <a:off x="4064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13705</xdr:rowOff>
    </xdr:from>
    <xdr:ext cx="736600" cy="259045"/>
    <xdr:sp macro="" textlink="">
      <xdr:nvSpPr>
        <xdr:cNvPr id="91" name="テキスト ボックス 90"/>
        <xdr:cNvSpPr txBox="1"/>
      </xdr:nvSpPr>
      <xdr:spPr>
        <a:xfrm>
          <a:off x="3733800" y="65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会計年度任用職員制度の施行に伴う人件費の増等により経常経費充当一般財源が増加したが、地方消費税交付金や税収の増等により経常一般財源がそれ以上に増加したため、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今後、公共施設の統廃合、適正配置を中心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経営改革を進め、経常経費の削減に努める。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166688</xdr:rowOff>
    </xdr:from>
    <xdr:to>
      <xdr:col>23</xdr:col>
      <xdr:colOff>133350</xdr:colOff>
      <xdr:row>67</xdr:row>
      <xdr:rowOff>7620</xdr:rowOff>
    </xdr:to>
    <xdr:cxnSp macro="">
      <xdr:nvCxnSpPr>
        <xdr:cNvPr id="123" name="直線コネクタ 122"/>
        <xdr:cNvCxnSpPr/>
      </xdr:nvCxnSpPr>
      <xdr:spPr>
        <a:xfrm flipV="1">
          <a:off x="4953000" y="10282238"/>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4" name="財政構造の弾力性最小値テキスト"/>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5" name="直線コネクタ 124"/>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81615</xdr:rowOff>
    </xdr:from>
    <xdr:ext cx="762000" cy="259045"/>
    <xdr:sp macro="" textlink="">
      <xdr:nvSpPr>
        <xdr:cNvPr id="126" name="財政構造の弾力性最大値テキスト"/>
        <xdr:cNvSpPr txBox="1"/>
      </xdr:nvSpPr>
      <xdr:spPr>
        <a:xfrm>
          <a:off x="5041900" y="10025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166688</xdr:rowOff>
    </xdr:from>
    <xdr:to>
      <xdr:col>24</xdr:col>
      <xdr:colOff>12700</xdr:colOff>
      <xdr:row>59</xdr:row>
      <xdr:rowOff>166688</xdr:rowOff>
    </xdr:to>
    <xdr:cxnSp macro="">
      <xdr:nvCxnSpPr>
        <xdr:cNvPr id="127" name="直線コネクタ 126"/>
        <xdr:cNvCxnSpPr/>
      </xdr:nvCxnSpPr>
      <xdr:spPr>
        <a:xfrm>
          <a:off x="4864100" y="1028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116840</xdr:rowOff>
    </xdr:from>
    <xdr:to>
      <xdr:col>23</xdr:col>
      <xdr:colOff>133350</xdr:colOff>
      <xdr:row>63</xdr:row>
      <xdr:rowOff>90170</xdr:rowOff>
    </xdr:to>
    <xdr:cxnSp macro="">
      <xdr:nvCxnSpPr>
        <xdr:cNvPr id="128" name="直線コネクタ 127"/>
        <xdr:cNvCxnSpPr/>
      </xdr:nvCxnSpPr>
      <xdr:spPr>
        <a:xfrm flipV="1">
          <a:off x="4114800" y="1074674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23512</xdr:rowOff>
    </xdr:from>
    <xdr:ext cx="762000" cy="259045"/>
    <xdr:sp macro="" textlink="">
      <xdr:nvSpPr>
        <xdr:cNvPr id="129" name="財政構造の弾力性平均値テキスト"/>
        <xdr:cNvSpPr txBox="1"/>
      </xdr:nvSpPr>
      <xdr:spPr>
        <a:xfrm>
          <a:off x="5041900" y="10824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30" name="フローチャート: 判断 129"/>
        <xdr:cNvSpPr/>
      </xdr:nvSpPr>
      <xdr:spPr>
        <a:xfrm>
          <a:off x="49022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171132</xdr:rowOff>
    </xdr:from>
    <xdr:to>
      <xdr:col>19</xdr:col>
      <xdr:colOff>133350</xdr:colOff>
      <xdr:row>63</xdr:row>
      <xdr:rowOff>90170</xdr:rowOff>
    </xdr:to>
    <xdr:cxnSp macro="">
      <xdr:nvCxnSpPr>
        <xdr:cNvPr id="131" name="直線コネクタ 130"/>
        <xdr:cNvCxnSpPr/>
      </xdr:nvCxnSpPr>
      <xdr:spPr>
        <a:xfrm>
          <a:off x="3225800" y="10801032"/>
          <a:ext cx="889000" cy="9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2" name="フローチャート: 判断 131"/>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3" name="テキスト ボックス 132"/>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171132</xdr:rowOff>
    </xdr:from>
    <xdr:to>
      <xdr:col>15</xdr:col>
      <xdr:colOff>82550</xdr:colOff>
      <xdr:row>63</xdr:row>
      <xdr:rowOff>60007</xdr:rowOff>
    </xdr:to>
    <xdr:cxnSp macro="">
      <xdr:nvCxnSpPr>
        <xdr:cNvPr id="134" name="直線コネクタ 133"/>
        <xdr:cNvCxnSpPr/>
      </xdr:nvCxnSpPr>
      <xdr:spPr>
        <a:xfrm flipV="1">
          <a:off x="2336800" y="1080103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27305</xdr:rowOff>
    </xdr:from>
    <xdr:to>
      <xdr:col>15</xdr:col>
      <xdr:colOff>133350</xdr:colOff>
      <xdr:row>63</xdr:row>
      <xdr:rowOff>128905</xdr:rowOff>
    </xdr:to>
    <xdr:sp macro="" textlink="">
      <xdr:nvSpPr>
        <xdr:cNvPr id="135" name="フローチャート: 判断 134"/>
        <xdr:cNvSpPr/>
      </xdr:nvSpPr>
      <xdr:spPr>
        <a:xfrm>
          <a:off x="3175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113682</xdr:rowOff>
    </xdr:from>
    <xdr:ext cx="762000" cy="259045"/>
    <xdr:sp macro="" textlink="">
      <xdr:nvSpPr>
        <xdr:cNvPr id="136" name="テキスト ボックス 135"/>
        <xdr:cNvSpPr txBox="1"/>
      </xdr:nvSpPr>
      <xdr:spPr>
        <a:xfrm>
          <a:off x="2844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60007</xdr:rowOff>
    </xdr:from>
    <xdr:to>
      <xdr:col>11</xdr:col>
      <xdr:colOff>31750</xdr:colOff>
      <xdr:row>64</xdr:row>
      <xdr:rowOff>117793</xdr:rowOff>
    </xdr:to>
    <xdr:cxnSp macro="">
      <xdr:nvCxnSpPr>
        <xdr:cNvPr id="137" name="直線コネクタ 136"/>
        <xdr:cNvCxnSpPr/>
      </xdr:nvCxnSpPr>
      <xdr:spPr>
        <a:xfrm flipV="1">
          <a:off x="1447800" y="10861357"/>
          <a:ext cx="889000" cy="229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39370</xdr:rowOff>
    </xdr:from>
    <xdr:to>
      <xdr:col>11</xdr:col>
      <xdr:colOff>82550</xdr:colOff>
      <xdr:row>63</xdr:row>
      <xdr:rowOff>140970</xdr:rowOff>
    </xdr:to>
    <xdr:sp macro="" textlink="">
      <xdr:nvSpPr>
        <xdr:cNvPr id="138" name="フローチャート: 判断 137"/>
        <xdr:cNvSpPr/>
      </xdr:nvSpPr>
      <xdr:spPr>
        <a:xfrm>
          <a:off x="2286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125747</xdr:rowOff>
    </xdr:from>
    <xdr:ext cx="762000" cy="259045"/>
    <xdr:sp macro="" textlink="">
      <xdr:nvSpPr>
        <xdr:cNvPr id="139" name="テキスト ボックス 138"/>
        <xdr:cNvSpPr txBox="1"/>
      </xdr:nvSpPr>
      <xdr:spPr>
        <a:xfrm>
          <a:off x="1955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40" name="フローチャート: 判断 139"/>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41" name="テキスト ボックス 140"/>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47" name="楕円 146"/>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48" name="財政構造の弾力性該当値テキスト"/>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49" name="楕円 148"/>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0" name="テキスト ボックス 149"/>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120332</xdr:rowOff>
    </xdr:from>
    <xdr:to>
      <xdr:col>15</xdr:col>
      <xdr:colOff>133350</xdr:colOff>
      <xdr:row>63</xdr:row>
      <xdr:rowOff>50482</xdr:rowOff>
    </xdr:to>
    <xdr:sp macro="" textlink="">
      <xdr:nvSpPr>
        <xdr:cNvPr id="151" name="楕円 150"/>
        <xdr:cNvSpPr/>
      </xdr:nvSpPr>
      <xdr:spPr>
        <a:xfrm>
          <a:off x="3175000" y="1075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60659</xdr:rowOff>
    </xdr:from>
    <xdr:ext cx="762000" cy="259045"/>
    <xdr:sp macro="" textlink="">
      <xdr:nvSpPr>
        <xdr:cNvPr id="152" name="テキスト ボックス 151"/>
        <xdr:cNvSpPr txBox="1"/>
      </xdr:nvSpPr>
      <xdr:spPr>
        <a:xfrm>
          <a:off x="2844800" y="10519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9207</xdr:rowOff>
    </xdr:from>
    <xdr:to>
      <xdr:col>11</xdr:col>
      <xdr:colOff>82550</xdr:colOff>
      <xdr:row>63</xdr:row>
      <xdr:rowOff>110807</xdr:rowOff>
    </xdr:to>
    <xdr:sp macro="" textlink="">
      <xdr:nvSpPr>
        <xdr:cNvPr id="153" name="楕円 152"/>
        <xdr:cNvSpPr/>
      </xdr:nvSpPr>
      <xdr:spPr>
        <a:xfrm>
          <a:off x="2286000" y="108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120984</xdr:rowOff>
    </xdr:from>
    <xdr:ext cx="762000" cy="259045"/>
    <xdr:sp macro="" textlink="">
      <xdr:nvSpPr>
        <xdr:cNvPr id="154" name="テキスト ボックス 153"/>
        <xdr:cNvSpPr txBox="1"/>
      </xdr:nvSpPr>
      <xdr:spPr>
        <a:xfrm>
          <a:off x="1955800" y="1057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66993</xdr:rowOff>
    </xdr:from>
    <xdr:to>
      <xdr:col>7</xdr:col>
      <xdr:colOff>31750</xdr:colOff>
      <xdr:row>64</xdr:row>
      <xdr:rowOff>168593</xdr:rowOff>
    </xdr:to>
    <xdr:sp macro="" textlink="">
      <xdr:nvSpPr>
        <xdr:cNvPr id="155" name="楕円 154"/>
        <xdr:cNvSpPr/>
      </xdr:nvSpPr>
      <xdr:spPr>
        <a:xfrm>
          <a:off x="1397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153370</xdr:rowOff>
    </xdr:from>
    <xdr:ext cx="762000" cy="259045"/>
    <xdr:sp macro="" textlink="">
      <xdr:nvSpPr>
        <xdr:cNvPr id="156" name="テキスト ボックス 155"/>
        <xdr:cNvSpPr txBox="1"/>
      </xdr:nvSpPr>
      <xdr:spPr>
        <a:xfrm>
          <a:off x="1066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[159,227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市域の広さやそれに伴う公共施設の多さが主な要因で、類似団体の平均を上回っている。昇給抑制や給与削減措置を行い、事業の見直し等に努めているも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会計年度任用職員制度の施行や令和元年房総半島台風等に対する災害廃棄物の処理費の増等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により、前年度に続き増加することとなった。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今後も引き続き、給与削減措置の継続や公共施設の統廃合による維持管理コストの縮減、事務事業の効率化等により、一層の経費削減に努める。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71661</xdr:rowOff>
    </xdr:from>
    <xdr:to>
      <xdr:col>23</xdr:col>
      <xdr:colOff>133350</xdr:colOff>
      <xdr:row>89</xdr:row>
      <xdr:rowOff>96965</xdr:rowOff>
    </xdr:to>
    <xdr:cxnSp macro="">
      <xdr:nvCxnSpPr>
        <xdr:cNvPr id="186" name="直線コネクタ 185"/>
        <xdr:cNvCxnSpPr/>
      </xdr:nvCxnSpPr>
      <xdr:spPr>
        <a:xfrm flipV="1">
          <a:off x="4953000" y="13787661"/>
          <a:ext cx="0" cy="15683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69042</xdr:rowOff>
    </xdr:from>
    <xdr:ext cx="762000" cy="259045"/>
    <xdr:sp macro="" textlink="">
      <xdr:nvSpPr>
        <xdr:cNvPr id="187" name="人件費・物件費等の状況最小値テキスト"/>
        <xdr:cNvSpPr txBox="1"/>
      </xdr:nvSpPr>
      <xdr:spPr>
        <a:xfrm>
          <a:off x="5041900" y="1532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96965</xdr:rowOff>
    </xdr:from>
    <xdr:to>
      <xdr:col>24</xdr:col>
      <xdr:colOff>12700</xdr:colOff>
      <xdr:row>89</xdr:row>
      <xdr:rowOff>96965</xdr:rowOff>
    </xdr:to>
    <xdr:cxnSp macro="">
      <xdr:nvCxnSpPr>
        <xdr:cNvPr id="188" name="直線コネクタ 187"/>
        <xdr:cNvCxnSpPr/>
      </xdr:nvCxnSpPr>
      <xdr:spPr>
        <a:xfrm>
          <a:off x="4864100" y="1535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158038</xdr:rowOff>
    </xdr:from>
    <xdr:ext cx="762000" cy="259045"/>
    <xdr:sp macro="" textlink="">
      <xdr:nvSpPr>
        <xdr:cNvPr id="189" name="人件費・物件費等の状況最大値テキスト"/>
        <xdr:cNvSpPr txBox="1"/>
      </xdr:nvSpPr>
      <xdr:spPr>
        <a:xfrm>
          <a:off x="5041900" y="13531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71661</xdr:rowOff>
    </xdr:from>
    <xdr:to>
      <xdr:col>24</xdr:col>
      <xdr:colOff>12700</xdr:colOff>
      <xdr:row>80</xdr:row>
      <xdr:rowOff>71661</xdr:rowOff>
    </xdr:to>
    <xdr:cxnSp macro="">
      <xdr:nvCxnSpPr>
        <xdr:cNvPr id="190" name="直線コネクタ 189"/>
        <xdr:cNvCxnSpPr/>
      </xdr:nvCxnSpPr>
      <xdr:spPr>
        <a:xfrm>
          <a:off x="4864100" y="13787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139236</xdr:rowOff>
    </xdr:from>
    <xdr:to>
      <xdr:col>23</xdr:col>
      <xdr:colOff>133350</xdr:colOff>
      <xdr:row>83</xdr:row>
      <xdr:rowOff>46699</xdr:rowOff>
    </xdr:to>
    <xdr:cxnSp macro="">
      <xdr:nvCxnSpPr>
        <xdr:cNvPr id="191" name="直線コネクタ 190"/>
        <xdr:cNvCxnSpPr/>
      </xdr:nvCxnSpPr>
      <xdr:spPr>
        <a:xfrm>
          <a:off x="4114800" y="14198136"/>
          <a:ext cx="838200" cy="78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15319</xdr:rowOff>
    </xdr:from>
    <xdr:ext cx="762000" cy="259045"/>
    <xdr:sp macro="" textlink="">
      <xdr:nvSpPr>
        <xdr:cNvPr id="192" name="人件費・物件費等の状況平均値テキスト"/>
        <xdr:cNvSpPr txBox="1"/>
      </xdr:nvSpPr>
      <xdr:spPr>
        <a:xfrm>
          <a:off x="5041900" y="13902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170242</xdr:rowOff>
    </xdr:from>
    <xdr:to>
      <xdr:col>23</xdr:col>
      <xdr:colOff>184150</xdr:colOff>
      <xdr:row>82</xdr:row>
      <xdr:rowOff>100392</xdr:rowOff>
    </xdr:to>
    <xdr:sp macro="" textlink="">
      <xdr:nvSpPr>
        <xdr:cNvPr id="193" name="フローチャート: 判断 192"/>
        <xdr:cNvSpPr/>
      </xdr:nvSpPr>
      <xdr:spPr>
        <a:xfrm>
          <a:off x="49022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38711</xdr:rowOff>
    </xdr:from>
    <xdr:to>
      <xdr:col>19</xdr:col>
      <xdr:colOff>133350</xdr:colOff>
      <xdr:row>82</xdr:row>
      <xdr:rowOff>139236</xdr:rowOff>
    </xdr:to>
    <xdr:cxnSp macro="">
      <xdr:nvCxnSpPr>
        <xdr:cNvPr id="194" name="直線コネクタ 193"/>
        <xdr:cNvCxnSpPr/>
      </xdr:nvCxnSpPr>
      <xdr:spPr>
        <a:xfrm>
          <a:off x="3225800" y="14097611"/>
          <a:ext cx="889000" cy="10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91281</xdr:rowOff>
    </xdr:from>
    <xdr:to>
      <xdr:col>19</xdr:col>
      <xdr:colOff>184150</xdr:colOff>
      <xdr:row>82</xdr:row>
      <xdr:rowOff>21431</xdr:rowOff>
    </xdr:to>
    <xdr:sp macro="" textlink="">
      <xdr:nvSpPr>
        <xdr:cNvPr id="195" name="フローチャート: 判断 194"/>
        <xdr:cNvSpPr/>
      </xdr:nvSpPr>
      <xdr:spPr>
        <a:xfrm>
          <a:off x="4064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31608</xdr:rowOff>
    </xdr:from>
    <xdr:ext cx="736600" cy="259045"/>
    <xdr:sp macro="" textlink="">
      <xdr:nvSpPr>
        <xdr:cNvPr id="196" name="テキスト ボックス 195"/>
        <xdr:cNvSpPr txBox="1"/>
      </xdr:nvSpPr>
      <xdr:spPr>
        <a:xfrm>
          <a:off x="3733800" y="13747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8403</xdr:rowOff>
    </xdr:from>
    <xdr:to>
      <xdr:col>15</xdr:col>
      <xdr:colOff>82550</xdr:colOff>
      <xdr:row>82</xdr:row>
      <xdr:rowOff>38711</xdr:rowOff>
    </xdr:to>
    <xdr:cxnSp macro="">
      <xdr:nvCxnSpPr>
        <xdr:cNvPr id="197" name="直線コネクタ 196"/>
        <xdr:cNvCxnSpPr/>
      </xdr:nvCxnSpPr>
      <xdr:spPr>
        <a:xfrm>
          <a:off x="2336800" y="14067303"/>
          <a:ext cx="889000" cy="3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63139</xdr:rowOff>
    </xdr:from>
    <xdr:to>
      <xdr:col>15</xdr:col>
      <xdr:colOff>133350</xdr:colOff>
      <xdr:row>81</xdr:row>
      <xdr:rowOff>164739</xdr:rowOff>
    </xdr:to>
    <xdr:sp macro="" textlink="">
      <xdr:nvSpPr>
        <xdr:cNvPr id="198" name="フローチャート: 判断 197"/>
        <xdr:cNvSpPr/>
      </xdr:nvSpPr>
      <xdr:spPr>
        <a:xfrm>
          <a:off x="3175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3466</xdr:rowOff>
    </xdr:from>
    <xdr:ext cx="762000" cy="259045"/>
    <xdr:sp macro="" textlink="">
      <xdr:nvSpPr>
        <xdr:cNvPr id="199" name="テキスト ボックス 198"/>
        <xdr:cNvSpPr txBox="1"/>
      </xdr:nvSpPr>
      <xdr:spPr>
        <a:xfrm>
          <a:off x="2844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168343</xdr:rowOff>
    </xdr:from>
    <xdr:to>
      <xdr:col>11</xdr:col>
      <xdr:colOff>31750</xdr:colOff>
      <xdr:row>82</xdr:row>
      <xdr:rowOff>8403</xdr:rowOff>
    </xdr:to>
    <xdr:cxnSp macro="">
      <xdr:nvCxnSpPr>
        <xdr:cNvPr id="200" name="直線コネクタ 199"/>
        <xdr:cNvCxnSpPr/>
      </xdr:nvCxnSpPr>
      <xdr:spPr>
        <a:xfrm>
          <a:off x="1447800" y="14055793"/>
          <a:ext cx="889000" cy="1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60950</xdr:rowOff>
    </xdr:from>
    <xdr:to>
      <xdr:col>11</xdr:col>
      <xdr:colOff>82550</xdr:colOff>
      <xdr:row>81</xdr:row>
      <xdr:rowOff>162550</xdr:rowOff>
    </xdr:to>
    <xdr:sp macro="" textlink="">
      <xdr:nvSpPr>
        <xdr:cNvPr id="201" name="フローチャート: 判断 200"/>
        <xdr:cNvSpPr/>
      </xdr:nvSpPr>
      <xdr:spPr>
        <a:xfrm>
          <a:off x="2286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1277</xdr:rowOff>
    </xdr:from>
    <xdr:ext cx="762000" cy="259045"/>
    <xdr:sp macro="" textlink="">
      <xdr:nvSpPr>
        <xdr:cNvPr id="202" name="テキスト ボックス 201"/>
        <xdr:cNvSpPr txBox="1"/>
      </xdr:nvSpPr>
      <xdr:spPr>
        <a:xfrm>
          <a:off x="1955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94965</xdr:rowOff>
    </xdr:from>
    <xdr:to>
      <xdr:col>7</xdr:col>
      <xdr:colOff>31750</xdr:colOff>
      <xdr:row>82</xdr:row>
      <xdr:rowOff>25115</xdr:rowOff>
    </xdr:to>
    <xdr:sp macro="" textlink="">
      <xdr:nvSpPr>
        <xdr:cNvPr id="203" name="フローチャート: 判断 202"/>
        <xdr:cNvSpPr/>
      </xdr:nvSpPr>
      <xdr:spPr>
        <a:xfrm>
          <a:off x="1397000" y="1398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35292</xdr:rowOff>
    </xdr:from>
    <xdr:ext cx="762000" cy="259045"/>
    <xdr:sp macro="" textlink="">
      <xdr:nvSpPr>
        <xdr:cNvPr id="204" name="テキスト ボックス 203"/>
        <xdr:cNvSpPr txBox="1"/>
      </xdr:nvSpPr>
      <xdr:spPr>
        <a:xfrm>
          <a:off x="1066800" y="13751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167349</xdr:rowOff>
    </xdr:from>
    <xdr:to>
      <xdr:col>23</xdr:col>
      <xdr:colOff>184150</xdr:colOff>
      <xdr:row>83</xdr:row>
      <xdr:rowOff>97499</xdr:rowOff>
    </xdr:to>
    <xdr:sp macro="" textlink="">
      <xdr:nvSpPr>
        <xdr:cNvPr id="210" name="楕円 209"/>
        <xdr:cNvSpPr/>
      </xdr:nvSpPr>
      <xdr:spPr>
        <a:xfrm>
          <a:off x="4902200" y="1422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139426</xdr:rowOff>
    </xdr:from>
    <xdr:ext cx="762000" cy="259045"/>
    <xdr:sp macro="" textlink="">
      <xdr:nvSpPr>
        <xdr:cNvPr id="211" name="人件費・物件費等の状況該当値テキスト"/>
        <xdr:cNvSpPr txBox="1"/>
      </xdr:nvSpPr>
      <xdr:spPr>
        <a:xfrm>
          <a:off x="5041900" y="1419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88436</xdr:rowOff>
    </xdr:from>
    <xdr:to>
      <xdr:col>19</xdr:col>
      <xdr:colOff>184150</xdr:colOff>
      <xdr:row>83</xdr:row>
      <xdr:rowOff>18586</xdr:rowOff>
    </xdr:to>
    <xdr:sp macro="" textlink="">
      <xdr:nvSpPr>
        <xdr:cNvPr id="212" name="楕円 211"/>
        <xdr:cNvSpPr/>
      </xdr:nvSpPr>
      <xdr:spPr>
        <a:xfrm>
          <a:off x="4064000" y="14147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3363</xdr:rowOff>
    </xdr:from>
    <xdr:ext cx="736600" cy="259045"/>
    <xdr:sp macro="" textlink="">
      <xdr:nvSpPr>
        <xdr:cNvPr id="213" name="テキスト ボックス 212"/>
        <xdr:cNvSpPr txBox="1"/>
      </xdr:nvSpPr>
      <xdr:spPr>
        <a:xfrm>
          <a:off x="3733800" y="14233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159361</xdr:rowOff>
    </xdr:from>
    <xdr:to>
      <xdr:col>15</xdr:col>
      <xdr:colOff>133350</xdr:colOff>
      <xdr:row>82</xdr:row>
      <xdr:rowOff>89511</xdr:rowOff>
    </xdr:to>
    <xdr:sp macro="" textlink="">
      <xdr:nvSpPr>
        <xdr:cNvPr id="214" name="楕円 213"/>
        <xdr:cNvSpPr/>
      </xdr:nvSpPr>
      <xdr:spPr>
        <a:xfrm>
          <a:off x="3175000" y="1404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74288</xdr:rowOff>
    </xdr:from>
    <xdr:ext cx="762000" cy="259045"/>
    <xdr:sp macro="" textlink="">
      <xdr:nvSpPr>
        <xdr:cNvPr id="215" name="テキスト ボックス 214"/>
        <xdr:cNvSpPr txBox="1"/>
      </xdr:nvSpPr>
      <xdr:spPr>
        <a:xfrm>
          <a:off x="2844800" y="141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129053</xdr:rowOff>
    </xdr:from>
    <xdr:to>
      <xdr:col>11</xdr:col>
      <xdr:colOff>82550</xdr:colOff>
      <xdr:row>82</xdr:row>
      <xdr:rowOff>59203</xdr:rowOff>
    </xdr:to>
    <xdr:sp macro="" textlink="">
      <xdr:nvSpPr>
        <xdr:cNvPr id="216" name="楕円 215"/>
        <xdr:cNvSpPr/>
      </xdr:nvSpPr>
      <xdr:spPr>
        <a:xfrm>
          <a:off x="2286000" y="14016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43980</xdr:rowOff>
    </xdr:from>
    <xdr:ext cx="762000" cy="259045"/>
    <xdr:sp macro="" textlink="">
      <xdr:nvSpPr>
        <xdr:cNvPr id="217" name="テキスト ボックス 216"/>
        <xdr:cNvSpPr txBox="1"/>
      </xdr:nvSpPr>
      <xdr:spPr>
        <a:xfrm>
          <a:off x="1955800" y="1410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117543</xdr:rowOff>
    </xdr:from>
    <xdr:to>
      <xdr:col>7</xdr:col>
      <xdr:colOff>31750</xdr:colOff>
      <xdr:row>82</xdr:row>
      <xdr:rowOff>47693</xdr:rowOff>
    </xdr:to>
    <xdr:sp macro="" textlink="">
      <xdr:nvSpPr>
        <xdr:cNvPr id="218" name="楕円 217"/>
        <xdr:cNvSpPr/>
      </xdr:nvSpPr>
      <xdr:spPr>
        <a:xfrm>
          <a:off x="1397000" y="1400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32470</xdr:rowOff>
    </xdr:from>
    <xdr:ext cx="762000" cy="259045"/>
    <xdr:sp macro="" textlink="">
      <xdr:nvSpPr>
        <xdr:cNvPr id="219" name="テキスト ボックス 218"/>
        <xdr:cNvSpPr txBox="1"/>
      </xdr:nvSpPr>
      <xdr:spPr>
        <a:xfrm>
          <a:off x="1066800" y="1409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給与制度や人事制度の見直し、職員の若年化に伴う国との乖離を調整する給与削減措置により、ラスパイレス指数は概ね適正となっている。今後も、適正な給与水準の維持に努める。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職員の年齢構成の平準化を図っているところだが、他の市町村と比較し経験年数が少ない管理職が多くいることから、当面の対応策として特別職、一般職の職務の級に応じた給与減額措置を実施している。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138995</xdr:rowOff>
    </xdr:from>
    <xdr:to>
      <xdr:col>81</xdr:col>
      <xdr:colOff>44450</xdr:colOff>
      <xdr:row>86</xdr:row>
      <xdr:rowOff>34572</xdr:rowOff>
    </xdr:to>
    <xdr:cxnSp macro="">
      <xdr:nvCxnSpPr>
        <xdr:cNvPr id="253" name="直線コネクタ 252"/>
        <xdr:cNvCxnSpPr/>
      </xdr:nvCxnSpPr>
      <xdr:spPr>
        <a:xfrm>
          <a:off x="16179800" y="1471224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112184</xdr:rowOff>
    </xdr:from>
    <xdr:to>
      <xdr:col>77</xdr:col>
      <xdr:colOff>44450</xdr:colOff>
      <xdr:row>85</xdr:row>
      <xdr:rowOff>138995</xdr:rowOff>
    </xdr:to>
    <xdr:cxnSp macro="">
      <xdr:nvCxnSpPr>
        <xdr:cNvPr id="256" name="直線コネクタ 255"/>
        <xdr:cNvCxnSpPr/>
      </xdr:nvCxnSpPr>
      <xdr:spPr>
        <a:xfrm>
          <a:off x="15290800" y="146854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57" name="フローチャート: 判断 256"/>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58" name="テキスト ボックス 257"/>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112184</xdr:rowOff>
    </xdr:from>
    <xdr:to>
      <xdr:col>72</xdr:col>
      <xdr:colOff>203200</xdr:colOff>
      <xdr:row>86</xdr:row>
      <xdr:rowOff>128411</xdr:rowOff>
    </xdr:to>
    <xdr:cxnSp macro="">
      <xdr:nvCxnSpPr>
        <xdr:cNvPr id="259" name="直線コネクタ 258"/>
        <xdr:cNvCxnSpPr/>
      </xdr:nvCxnSpPr>
      <xdr:spPr>
        <a:xfrm flipV="1">
          <a:off x="14401800" y="14685434"/>
          <a:ext cx="889000" cy="18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98778</xdr:rowOff>
    </xdr:from>
    <xdr:to>
      <xdr:col>73</xdr:col>
      <xdr:colOff>44450</xdr:colOff>
      <xdr:row>85</xdr:row>
      <xdr:rowOff>28928</xdr:rowOff>
    </xdr:to>
    <xdr:sp macro="" textlink="">
      <xdr:nvSpPr>
        <xdr:cNvPr id="260" name="フローチャート: 判断 259"/>
        <xdr:cNvSpPr/>
      </xdr:nvSpPr>
      <xdr:spPr>
        <a:xfrm>
          <a:off x="15240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39105</xdr:rowOff>
    </xdr:from>
    <xdr:ext cx="762000" cy="259045"/>
    <xdr:sp macro="" textlink="">
      <xdr:nvSpPr>
        <xdr:cNvPr id="261" name="テキスト ボックス 260"/>
        <xdr:cNvSpPr txBox="1"/>
      </xdr:nvSpPr>
      <xdr:spPr>
        <a:xfrm>
          <a:off x="14909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88195</xdr:rowOff>
    </xdr:from>
    <xdr:to>
      <xdr:col>68</xdr:col>
      <xdr:colOff>152400</xdr:colOff>
      <xdr:row>86</xdr:row>
      <xdr:rowOff>128411</xdr:rowOff>
    </xdr:to>
    <xdr:cxnSp macro="">
      <xdr:nvCxnSpPr>
        <xdr:cNvPr id="262" name="直線コネクタ 261"/>
        <xdr:cNvCxnSpPr/>
      </xdr:nvCxnSpPr>
      <xdr:spPr>
        <a:xfrm>
          <a:off x="13512800" y="148328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65" name="フローチャート: 判断 264"/>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66" name="テキスト ボックス 265"/>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2" name="楕円 271"/>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3" name="給与水準   （国との比較）該当値テキスト"/>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88195</xdr:rowOff>
    </xdr:from>
    <xdr:to>
      <xdr:col>77</xdr:col>
      <xdr:colOff>95250</xdr:colOff>
      <xdr:row>86</xdr:row>
      <xdr:rowOff>18345</xdr:rowOff>
    </xdr:to>
    <xdr:sp macro="" textlink="">
      <xdr:nvSpPr>
        <xdr:cNvPr id="274" name="楕円 273"/>
        <xdr:cNvSpPr/>
      </xdr:nvSpPr>
      <xdr:spPr>
        <a:xfrm>
          <a:off x="16129000" y="1466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3122</xdr:rowOff>
    </xdr:from>
    <xdr:ext cx="736600" cy="259045"/>
    <xdr:sp macro="" textlink="">
      <xdr:nvSpPr>
        <xdr:cNvPr id="275" name="テキスト ボックス 274"/>
        <xdr:cNvSpPr txBox="1"/>
      </xdr:nvSpPr>
      <xdr:spPr>
        <a:xfrm>
          <a:off x="15798800" y="14747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61384</xdr:rowOff>
    </xdr:from>
    <xdr:to>
      <xdr:col>73</xdr:col>
      <xdr:colOff>44450</xdr:colOff>
      <xdr:row>85</xdr:row>
      <xdr:rowOff>162984</xdr:rowOff>
    </xdr:to>
    <xdr:sp macro="" textlink="">
      <xdr:nvSpPr>
        <xdr:cNvPr id="276" name="楕円 275"/>
        <xdr:cNvSpPr/>
      </xdr:nvSpPr>
      <xdr:spPr>
        <a:xfrm>
          <a:off x="15240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77" name="テキスト ボックス 276"/>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77611</xdr:rowOff>
    </xdr:from>
    <xdr:to>
      <xdr:col>68</xdr:col>
      <xdr:colOff>203200</xdr:colOff>
      <xdr:row>87</xdr:row>
      <xdr:rowOff>7761</xdr:rowOff>
    </xdr:to>
    <xdr:sp macro="" textlink="">
      <xdr:nvSpPr>
        <xdr:cNvPr id="278" name="楕円 277"/>
        <xdr:cNvSpPr/>
      </xdr:nvSpPr>
      <xdr:spPr>
        <a:xfrm>
          <a:off x="14351000" y="1482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163988</xdr:rowOff>
    </xdr:from>
    <xdr:ext cx="762000" cy="259045"/>
    <xdr:sp macro="" textlink="">
      <xdr:nvSpPr>
        <xdr:cNvPr id="279" name="テキスト ボックス 278"/>
        <xdr:cNvSpPr txBox="1"/>
      </xdr:nvSpPr>
      <xdr:spPr>
        <a:xfrm>
          <a:off x="14020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80" name="楕円 279"/>
        <xdr:cNvSpPr/>
      </xdr:nvSpPr>
      <xdr:spPr>
        <a:xfrm>
          <a:off x="13462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123772</xdr:rowOff>
    </xdr:from>
    <xdr:ext cx="762000" cy="259045"/>
    <xdr:sp macro="" textlink="">
      <xdr:nvSpPr>
        <xdr:cNvPr id="281" name="テキスト ボックス 280"/>
        <xdr:cNvSpPr txBox="1"/>
      </xdr:nvSpPr>
      <xdr:spPr>
        <a:xfrm>
          <a:off x="13131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職員数は、組織の見直しや育休代替職員の採用等により増加していることに加えて、人口減少が影響し、類似団体平均よりも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上回る水準となっている。市の面積が広大であるため、類似団体と比較して保育園、公民館、消防署分署等出先機関を多く配置しなければならないことから、依然として類似団体平均を上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今後も定員適正化計画に基づき、総職員数の抑制を図り、適正な定員管理に努める。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66</xdr:row>
      <xdr:rowOff>54398</xdr:rowOff>
    </xdr:to>
    <xdr:cxnSp macro="">
      <xdr:nvCxnSpPr>
        <xdr:cNvPr id="311" name="直線コネクタ 310"/>
        <xdr:cNvCxnSpPr/>
      </xdr:nvCxnSpPr>
      <xdr:spPr>
        <a:xfrm flipV="1">
          <a:off x="17018000" y="10133436"/>
          <a:ext cx="0" cy="12366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26475</xdr:rowOff>
    </xdr:from>
    <xdr:ext cx="762000" cy="259045"/>
    <xdr:sp macro="" textlink="">
      <xdr:nvSpPr>
        <xdr:cNvPr id="312" name="定員管理の状況最小値テキスト"/>
        <xdr:cNvSpPr txBox="1"/>
      </xdr:nvSpPr>
      <xdr:spPr>
        <a:xfrm>
          <a:off x="17106900" y="1134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54398</xdr:rowOff>
    </xdr:from>
    <xdr:to>
      <xdr:col>81</xdr:col>
      <xdr:colOff>133350</xdr:colOff>
      <xdr:row>66</xdr:row>
      <xdr:rowOff>54398</xdr:rowOff>
    </xdr:to>
    <xdr:cxnSp macro="">
      <xdr:nvCxnSpPr>
        <xdr:cNvPr id="313" name="直線コネクタ 312"/>
        <xdr:cNvCxnSpPr/>
      </xdr:nvCxnSpPr>
      <xdr:spPr>
        <a:xfrm>
          <a:off x="16929100" y="1137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4" name="定員管理の状況最大値テキスト"/>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5" name="直線コネクタ 314"/>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103188</xdr:rowOff>
    </xdr:from>
    <xdr:to>
      <xdr:col>81</xdr:col>
      <xdr:colOff>44450</xdr:colOff>
      <xdr:row>65</xdr:row>
      <xdr:rowOff>151447</xdr:rowOff>
    </xdr:to>
    <xdr:cxnSp macro="">
      <xdr:nvCxnSpPr>
        <xdr:cNvPr id="316" name="直線コネクタ 315"/>
        <xdr:cNvCxnSpPr/>
      </xdr:nvCxnSpPr>
      <xdr:spPr>
        <a:xfrm>
          <a:off x="16179800" y="11247438"/>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163530</xdr:rowOff>
    </xdr:from>
    <xdr:ext cx="762000" cy="259045"/>
    <xdr:sp macro="" textlink="">
      <xdr:nvSpPr>
        <xdr:cNvPr id="317"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147003</xdr:rowOff>
    </xdr:from>
    <xdr:to>
      <xdr:col>81</xdr:col>
      <xdr:colOff>95250</xdr:colOff>
      <xdr:row>62</xdr:row>
      <xdr:rowOff>77153</xdr:rowOff>
    </xdr:to>
    <xdr:sp macro="" textlink="">
      <xdr:nvSpPr>
        <xdr:cNvPr id="318" name="フローチャート: 判断 317"/>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36830</xdr:rowOff>
    </xdr:from>
    <xdr:to>
      <xdr:col>77</xdr:col>
      <xdr:colOff>44450</xdr:colOff>
      <xdr:row>65</xdr:row>
      <xdr:rowOff>103188</xdr:rowOff>
    </xdr:to>
    <xdr:cxnSp macro="">
      <xdr:nvCxnSpPr>
        <xdr:cNvPr id="319" name="直線コネクタ 318"/>
        <xdr:cNvCxnSpPr/>
      </xdr:nvCxnSpPr>
      <xdr:spPr>
        <a:xfrm>
          <a:off x="15290800" y="1118108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167111</xdr:rowOff>
    </xdr:from>
    <xdr:to>
      <xdr:col>77</xdr:col>
      <xdr:colOff>95250</xdr:colOff>
      <xdr:row>62</xdr:row>
      <xdr:rowOff>97261</xdr:rowOff>
    </xdr:to>
    <xdr:sp macro="" textlink="">
      <xdr:nvSpPr>
        <xdr:cNvPr id="320" name="フローチャート: 判断 319"/>
        <xdr:cNvSpPr/>
      </xdr:nvSpPr>
      <xdr:spPr>
        <a:xfrm>
          <a:off x="16129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107438</xdr:rowOff>
    </xdr:from>
    <xdr:ext cx="736600" cy="259045"/>
    <xdr:sp macro="" textlink="">
      <xdr:nvSpPr>
        <xdr:cNvPr id="321" name="テキスト ボックス 320"/>
        <xdr:cNvSpPr txBox="1"/>
      </xdr:nvSpPr>
      <xdr:spPr>
        <a:xfrm>
          <a:off x="15798800" y="10394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127846</xdr:rowOff>
    </xdr:from>
    <xdr:to>
      <xdr:col>72</xdr:col>
      <xdr:colOff>203200</xdr:colOff>
      <xdr:row>65</xdr:row>
      <xdr:rowOff>36830</xdr:rowOff>
    </xdr:to>
    <xdr:cxnSp macro="">
      <xdr:nvCxnSpPr>
        <xdr:cNvPr id="322" name="直線コネクタ 321"/>
        <xdr:cNvCxnSpPr/>
      </xdr:nvCxnSpPr>
      <xdr:spPr>
        <a:xfrm>
          <a:off x="14401800" y="1110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149013</xdr:rowOff>
    </xdr:from>
    <xdr:to>
      <xdr:col>73</xdr:col>
      <xdr:colOff>44450</xdr:colOff>
      <xdr:row>62</xdr:row>
      <xdr:rowOff>79163</xdr:rowOff>
    </xdr:to>
    <xdr:sp macro="" textlink="">
      <xdr:nvSpPr>
        <xdr:cNvPr id="323" name="フローチャート: 判断 322"/>
        <xdr:cNvSpPr/>
      </xdr:nvSpPr>
      <xdr:spPr>
        <a:xfrm>
          <a:off x="15240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89340</xdr:rowOff>
    </xdr:from>
    <xdr:ext cx="762000" cy="259045"/>
    <xdr:sp macro="" textlink="">
      <xdr:nvSpPr>
        <xdr:cNvPr id="324" name="テキスト ボックス 323"/>
        <xdr:cNvSpPr txBox="1"/>
      </xdr:nvSpPr>
      <xdr:spPr>
        <a:xfrm>
          <a:off x="14909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107738</xdr:rowOff>
    </xdr:from>
    <xdr:to>
      <xdr:col>68</xdr:col>
      <xdr:colOff>152400</xdr:colOff>
      <xdr:row>64</xdr:row>
      <xdr:rowOff>127846</xdr:rowOff>
    </xdr:to>
    <xdr:cxnSp macro="">
      <xdr:nvCxnSpPr>
        <xdr:cNvPr id="325" name="直線コネクタ 324"/>
        <xdr:cNvCxnSpPr/>
      </xdr:nvCxnSpPr>
      <xdr:spPr>
        <a:xfrm>
          <a:off x="13512800" y="11080538"/>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134938</xdr:rowOff>
    </xdr:from>
    <xdr:to>
      <xdr:col>68</xdr:col>
      <xdr:colOff>203200</xdr:colOff>
      <xdr:row>62</xdr:row>
      <xdr:rowOff>65088</xdr:rowOff>
    </xdr:to>
    <xdr:sp macro="" textlink="">
      <xdr:nvSpPr>
        <xdr:cNvPr id="326" name="フローチャート: 判断 325"/>
        <xdr:cNvSpPr/>
      </xdr:nvSpPr>
      <xdr:spPr>
        <a:xfrm>
          <a:off x="14351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75265</xdr:rowOff>
    </xdr:from>
    <xdr:ext cx="762000" cy="259045"/>
    <xdr:sp macro="" textlink="">
      <xdr:nvSpPr>
        <xdr:cNvPr id="327" name="テキスト ボックス 326"/>
        <xdr:cNvSpPr txBox="1"/>
      </xdr:nvSpPr>
      <xdr:spPr>
        <a:xfrm>
          <a:off x="14020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128905</xdr:rowOff>
    </xdr:from>
    <xdr:to>
      <xdr:col>64</xdr:col>
      <xdr:colOff>152400</xdr:colOff>
      <xdr:row>62</xdr:row>
      <xdr:rowOff>59055</xdr:rowOff>
    </xdr:to>
    <xdr:sp macro="" textlink="">
      <xdr:nvSpPr>
        <xdr:cNvPr id="328" name="フローチャート: 判断 327"/>
        <xdr:cNvSpPr/>
      </xdr:nvSpPr>
      <xdr:spPr>
        <a:xfrm>
          <a:off x="13462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69232</xdr:rowOff>
    </xdr:from>
    <xdr:ext cx="762000" cy="259045"/>
    <xdr:sp macro="" textlink="">
      <xdr:nvSpPr>
        <xdr:cNvPr id="329" name="テキスト ボックス 328"/>
        <xdr:cNvSpPr txBox="1"/>
      </xdr:nvSpPr>
      <xdr:spPr>
        <a:xfrm>
          <a:off x="13131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100647</xdr:rowOff>
    </xdr:from>
    <xdr:to>
      <xdr:col>81</xdr:col>
      <xdr:colOff>95250</xdr:colOff>
      <xdr:row>66</xdr:row>
      <xdr:rowOff>30797</xdr:rowOff>
    </xdr:to>
    <xdr:sp macro="" textlink="">
      <xdr:nvSpPr>
        <xdr:cNvPr id="335" name="楕円 334"/>
        <xdr:cNvSpPr/>
      </xdr:nvSpPr>
      <xdr:spPr>
        <a:xfrm>
          <a:off x="16967200" y="1124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167974</xdr:rowOff>
    </xdr:from>
    <xdr:ext cx="762000" cy="259045"/>
    <xdr:sp macro="" textlink="">
      <xdr:nvSpPr>
        <xdr:cNvPr id="336" name="定員管理の状況該当値テキスト"/>
        <xdr:cNvSpPr txBox="1"/>
      </xdr:nvSpPr>
      <xdr:spPr>
        <a:xfrm>
          <a:off x="17106900" y="1114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52388</xdr:rowOff>
    </xdr:from>
    <xdr:to>
      <xdr:col>77</xdr:col>
      <xdr:colOff>95250</xdr:colOff>
      <xdr:row>65</xdr:row>
      <xdr:rowOff>153988</xdr:rowOff>
    </xdr:to>
    <xdr:sp macro="" textlink="">
      <xdr:nvSpPr>
        <xdr:cNvPr id="337" name="楕円 336"/>
        <xdr:cNvSpPr/>
      </xdr:nvSpPr>
      <xdr:spPr>
        <a:xfrm>
          <a:off x="161290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138765</xdr:rowOff>
    </xdr:from>
    <xdr:ext cx="736600" cy="259045"/>
    <xdr:sp macro="" textlink="">
      <xdr:nvSpPr>
        <xdr:cNvPr id="338" name="テキスト ボックス 337"/>
        <xdr:cNvSpPr txBox="1"/>
      </xdr:nvSpPr>
      <xdr:spPr>
        <a:xfrm>
          <a:off x="15798800" y="1128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157480</xdr:rowOff>
    </xdr:from>
    <xdr:to>
      <xdr:col>73</xdr:col>
      <xdr:colOff>44450</xdr:colOff>
      <xdr:row>65</xdr:row>
      <xdr:rowOff>87630</xdr:rowOff>
    </xdr:to>
    <xdr:sp macro="" textlink="">
      <xdr:nvSpPr>
        <xdr:cNvPr id="339" name="楕円 338"/>
        <xdr:cNvSpPr/>
      </xdr:nvSpPr>
      <xdr:spPr>
        <a:xfrm>
          <a:off x="15240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72407</xdr:rowOff>
    </xdr:from>
    <xdr:ext cx="762000" cy="259045"/>
    <xdr:sp macro="" textlink="">
      <xdr:nvSpPr>
        <xdr:cNvPr id="340" name="テキスト ボックス 339"/>
        <xdr:cNvSpPr txBox="1"/>
      </xdr:nvSpPr>
      <xdr:spPr>
        <a:xfrm>
          <a:off x="14909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77046</xdr:rowOff>
    </xdr:from>
    <xdr:to>
      <xdr:col>68</xdr:col>
      <xdr:colOff>203200</xdr:colOff>
      <xdr:row>65</xdr:row>
      <xdr:rowOff>7196</xdr:rowOff>
    </xdr:to>
    <xdr:sp macro="" textlink="">
      <xdr:nvSpPr>
        <xdr:cNvPr id="341" name="楕円 340"/>
        <xdr:cNvSpPr/>
      </xdr:nvSpPr>
      <xdr:spPr>
        <a:xfrm>
          <a:off x="14351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163423</xdr:rowOff>
    </xdr:from>
    <xdr:ext cx="762000" cy="259045"/>
    <xdr:sp macro="" textlink="">
      <xdr:nvSpPr>
        <xdr:cNvPr id="342" name="テキスト ボックス 341"/>
        <xdr:cNvSpPr txBox="1"/>
      </xdr:nvSpPr>
      <xdr:spPr>
        <a:xfrm>
          <a:off x="14020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56938</xdr:rowOff>
    </xdr:from>
    <xdr:to>
      <xdr:col>64</xdr:col>
      <xdr:colOff>152400</xdr:colOff>
      <xdr:row>64</xdr:row>
      <xdr:rowOff>158538</xdr:rowOff>
    </xdr:to>
    <xdr:sp macro="" textlink="">
      <xdr:nvSpPr>
        <xdr:cNvPr id="343" name="楕円 342"/>
        <xdr:cNvSpPr/>
      </xdr:nvSpPr>
      <xdr:spPr>
        <a:xfrm>
          <a:off x="13462000" y="1102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143315</xdr:rowOff>
    </xdr:from>
    <xdr:ext cx="762000" cy="259045"/>
    <xdr:sp macro="" textlink="">
      <xdr:nvSpPr>
        <xdr:cNvPr id="344" name="テキスト ボックス 343"/>
        <xdr:cNvSpPr txBox="1"/>
      </xdr:nvSpPr>
      <xdr:spPr>
        <a:xfrm>
          <a:off x="13131800" y="1111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元利償還金の大幅減等により分子が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億円の減となり、かつ、消費税交付金等の増により分母となる標準財政規模が増となったため、前年度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類似団体平均を下回る水準となっているが、今後は大規模な公共施設の整備事業を控えており、起債額及び元利償還金の増加が見込まれるため、引き続き緊急度や住民ニーズを的確に把握した事業の選択により、後年度への負担や財政措置等を見極めながら、適切な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1" name="直線コネクタ 370"/>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2"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3" name="直線コネクタ 372"/>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4"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5" name="直線コネクタ 374"/>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83820</xdr:rowOff>
    </xdr:from>
    <xdr:to>
      <xdr:col>81</xdr:col>
      <xdr:colOff>44450</xdr:colOff>
      <xdr:row>38</xdr:row>
      <xdr:rowOff>122428</xdr:rowOff>
    </xdr:to>
    <xdr:cxnSp macro="">
      <xdr:nvCxnSpPr>
        <xdr:cNvPr id="376" name="直線コネクタ 375"/>
        <xdr:cNvCxnSpPr/>
      </xdr:nvCxnSpPr>
      <xdr:spPr>
        <a:xfrm flipV="1">
          <a:off x="16179800" y="6598920"/>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113555</xdr:rowOff>
    </xdr:from>
    <xdr:ext cx="762000" cy="259045"/>
    <xdr:sp macro="" textlink="">
      <xdr:nvSpPr>
        <xdr:cNvPr id="377" name="公債費負担の状況平均値テキスト"/>
        <xdr:cNvSpPr txBox="1"/>
      </xdr:nvSpPr>
      <xdr:spPr>
        <a:xfrm>
          <a:off x="17106900" y="6800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141478</xdr:rowOff>
    </xdr:from>
    <xdr:to>
      <xdr:col>81</xdr:col>
      <xdr:colOff>95250</xdr:colOff>
      <xdr:row>40</xdr:row>
      <xdr:rowOff>71628</xdr:rowOff>
    </xdr:to>
    <xdr:sp macro="" textlink="">
      <xdr:nvSpPr>
        <xdr:cNvPr id="378" name="フローチャート: 判断 377"/>
        <xdr:cNvSpPr/>
      </xdr:nvSpPr>
      <xdr:spPr>
        <a:xfrm>
          <a:off x="169672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122428</xdr:rowOff>
    </xdr:from>
    <xdr:to>
      <xdr:col>77</xdr:col>
      <xdr:colOff>44450</xdr:colOff>
      <xdr:row>38</xdr:row>
      <xdr:rowOff>170688</xdr:rowOff>
    </xdr:to>
    <xdr:cxnSp macro="">
      <xdr:nvCxnSpPr>
        <xdr:cNvPr id="379" name="直線コネクタ 378"/>
        <xdr:cNvCxnSpPr/>
      </xdr:nvCxnSpPr>
      <xdr:spPr>
        <a:xfrm flipV="1">
          <a:off x="15290800" y="6637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1" name="テキスト ボックス 380"/>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170688</xdr:rowOff>
    </xdr:from>
    <xdr:to>
      <xdr:col>72</xdr:col>
      <xdr:colOff>203200</xdr:colOff>
      <xdr:row>39</xdr:row>
      <xdr:rowOff>57150</xdr:rowOff>
    </xdr:to>
    <xdr:cxnSp macro="">
      <xdr:nvCxnSpPr>
        <xdr:cNvPr id="382" name="直線コネクタ 381"/>
        <xdr:cNvCxnSpPr/>
      </xdr:nvCxnSpPr>
      <xdr:spPr>
        <a:xfrm flipV="1">
          <a:off x="14401800" y="668578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18288</xdr:rowOff>
    </xdr:from>
    <xdr:to>
      <xdr:col>73</xdr:col>
      <xdr:colOff>44450</xdr:colOff>
      <xdr:row>40</xdr:row>
      <xdr:rowOff>119888</xdr:rowOff>
    </xdr:to>
    <xdr:sp macro="" textlink="">
      <xdr:nvSpPr>
        <xdr:cNvPr id="383" name="フローチャート: 判断 382"/>
        <xdr:cNvSpPr/>
      </xdr:nvSpPr>
      <xdr:spPr>
        <a:xfrm>
          <a:off x="15240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104665</xdr:rowOff>
    </xdr:from>
    <xdr:ext cx="762000" cy="259045"/>
    <xdr:sp macro="" textlink="">
      <xdr:nvSpPr>
        <xdr:cNvPr id="384" name="テキスト ボックス 383"/>
        <xdr:cNvSpPr txBox="1"/>
      </xdr:nvSpPr>
      <xdr:spPr>
        <a:xfrm>
          <a:off x="14909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144018</xdr:rowOff>
    </xdr:to>
    <xdr:cxnSp macro="">
      <xdr:nvCxnSpPr>
        <xdr:cNvPr id="385" name="直線コネクタ 384"/>
        <xdr:cNvCxnSpPr/>
      </xdr:nvCxnSpPr>
      <xdr:spPr>
        <a:xfrm flipV="1">
          <a:off x="13512800" y="67437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47244</xdr:rowOff>
    </xdr:from>
    <xdr:to>
      <xdr:col>68</xdr:col>
      <xdr:colOff>203200</xdr:colOff>
      <xdr:row>40</xdr:row>
      <xdr:rowOff>148844</xdr:rowOff>
    </xdr:to>
    <xdr:sp macro="" textlink="">
      <xdr:nvSpPr>
        <xdr:cNvPr id="386" name="フローチャート: 判断 385"/>
        <xdr:cNvSpPr/>
      </xdr:nvSpPr>
      <xdr:spPr>
        <a:xfrm>
          <a:off x="14351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133621</xdr:rowOff>
    </xdr:from>
    <xdr:ext cx="762000" cy="259045"/>
    <xdr:sp macro="" textlink="">
      <xdr:nvSpPr>
        <xdr:cNvPr id="387" name="テキスト ボックス 386"/>
        <xdr:cNvSpPr txBox="1"/>
      </xdr:nvSpPr>
      <xdr:spPr>
        <a:xfrm>
          <a:off x="14020800" y="699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88" name="フローチャート: 判断 387"/>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162577</xdr:rowOff>
    </xdr:from>
    <xdr:ext cx="762000" cy="259045"/>
    <xdr:sp macro="" textlink="">
      <xdr:nvSpPr>
        <xdr:cNvPr id="389" name="テキスト ボックス 388"/>
        <xdr:cNvSpPr txBox="1"/>
      </xdr:nvSpPr>
      <xdr:spPr>
        <a:xfrm>
          <a:off x="13131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33020</xdr:rowOff>
    </xdr:from>
    <xdr:to>
      <xdr:col>81</xdr:col>
      <xdr:colOff>95250</xdr:colOff>
      <xdr:row>38</xdr:row>
      <xdr:rowOff>134620</xdr:rowOff>
    </xdr:to>
    <xdr:sp macro="" textlink="">
      <xdr:nvSpPr>
        <xdr:cNvPr id="395" name="楕円 394"/>
        <xdr:cNvSpPr/>
      </xdr:nvSpPr>
      <xdr:spPr>
        <a:xfrm>
          <a:off x="169672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49547</xdr:rowOff>
    </xdr:from>
    <xdr:ext cx="762000" cy="259045"/>
    <xdr:sp macro="" textlink="">
      <xdr:nvSpPr>
        <xdr:cNvPr id="396" name="公債費負担の状況該当値テキスト"/>
        <xdr:cNvSpPr txBox="1"/>
      </xdr:nvSpPr>
      <xdr:spPr>
        <a:xfrm>
          <a:off x="17106900" y="639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71628</xdr:rowOff>
    </xdr:from>
    <xdr:to>
      <xdr:col>77</xdr:col>
      <xdr:colOff>95250</xdr:colOff>
      <xdr:row>39</xdr:row>
      <xdr:rowOff>1778</xdr:rowOff>
    </xdr:to>
    <xdr:sp macro="" textlink="">
      <xdr:nvSpPr>
        <xdr:cNvPr id="397" name="楕円 396"/>
        <xdr:cNvSpPr/>
      </xdr:nvSpPr>
      <xdr:spPr>
        <a:xfrm>
          <a:off x="16129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11955</xdr:rowOff>
    </xdr:from>
    <xdr:ext cx="736600" cy="259045"/>
    <xdr:sp macro="" textlink="">
      <xdr:nvSpPr>
        <xdr:cNvPr id="398" name="テキスト ボックス 397"/>
        <xdr:cNvSpPr txBox="1"/>
      </xdr:nvSpPr>
      <xdr:spPr>
        <a:xfrm>
          <a:off x="15798800" y="6355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119888</xdr:rowOff>
    </xdr:from>
    <xdr:to>
      <xdr:col>73</xdr:col>
      <xdr:colOff>44450</xdr:colOff>
      <xdr:row>39</xdr:row>
      <xdr:rowOff>50038</xdr:rowOff>
    </xdr:to>
    <xdr:sp macro="" textlink="">
      <xdr:nvSpPr>
        <xdr:cNvPr id="399" name="楕円 398"/>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60215</xdr:rowOff>
    </xdr:from>
    <xdr:ext cx="762000" cy="259045"/>
    <xdr:sp macro="" textlink="">
      <xdr:nvSpPr>
        <xdr:cNvPr id="400" name="テキスト ボックス 399"/>
        <xdr:cNvSpPr txBox="1"/>
      </xdr:nvSpPr>
      <xdr:spPr>
        <a:xfrm>
          <a:off x="14909800" y="6403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1" name="楕円 400"/>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2" name="テキスト ボックス 401"/>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93218</xdr:rowOff>
    </xdr:from>
    <xdr:to>
      <xdr:col>64</xdr:col>
      <xdr:colOff>152400</xdr:colOff>
      <xdr:row>40</xdr:row>
      <xdr:rowOff>23368</xdr:rowOff>
    </xdr:to>
    <xdr:sp macro="" textlink="">
      <xdr:nvSpPr>
        <xdr:cNvPr id="403" name="楕円 402"/>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33545</xdr:rowOff>
    </xdr:from>
    <xdr:ext cx="762000" cy="259045"/>
    <xdr:sp macro="" textlink="">
      <xdr:nvSpPr>
        <xdr:cNvPr id="404" name="テキスト ボックス 403"/>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剰余金を財源として財政調整基金へ積み立てたことにより財政調整基金が約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億円増加し、充当可能財源が増加したこと、消費税交付金や償却資産の増により標準財政規模が増となったことなどから前年度比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ポイントの減となったが、類似団体平均を上回る水準である。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今後も引き続き、世代間の負担の公平化及び財政支出の平準化の観点から、適切な水準を維持するよう努める。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44154</xdr:rowOff>
    </xdr:to>
    <xdr:cxnSp macro="">
      <xdr:nvCxnSpPr>
        <xdr:cNvPr id="433" name="直線コネクタ 432"/>
        <xdr:cNvCxnSpPr/>
      </xdr:nvCxnSpPr>
      <xdr:spPr>
        <a:xfrm flipV="1">
          <a:off x="17018000" y="2370667"/>
          <a:ext cx="0" cy="1445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16231</xdr:rowOff>
    </xdr:from>
    <xdr:ext cx="762000" cy="259045"/>
    <xdr:sp macro="" textlink="">
      <xdr:nvSpPr>
        <xdr:cNvPr id="434" name="将来負担の状況最小値テキスト"/>
        <xdr:cNvSpPr txBox="1"/>
      </xdr:nvSpPr>
      <xdr:spPr>
        <a:xfrm>
          <a:off x="17106900" y="378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44154</xdr:rowOff>
    </xdr:from>
    <xdr:to>
      <xdr:col>81</xdr:col>
      <xdr:colOff>133350</xdr:colOff>
      <xdr:row>22</xdr:row>
      <xdr:rowOff>44154</xdr:rowOff>
    </xdr:to>
    <xdr:cxnSp macro="">
      <xdr:nvCxnSpPr>
        <xdr:cNvPr id="435" name="直線コネクタ 434"/>
        <xdr:cNvCxnSpPr/>
      </xdr:nvCxnSpPr>
      <xdr:spPr>
        <a:xfrm>
          <a:off x="16929100" y="3816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6435</xdr:rowOff>
    </xdr:from>
    <xdr:to>
      <xdr:col>81</xdr:col>
      <xdr:colOff>44450</xdr:colOff>
      <xdr:row>15</xdr:row>
      <xdr:rowOff>49064</xdr:rowOff>
    </xdr:to>
    <xdr:cxnSp macro="">
      <xdr:nvCxnSpPr>
        <xdr:cNvPr id="438" name="直線コネクタ 437"/>
        <xdr:cNvCxnSpPr/>
      </xdr:nvCxnSpPr>
      <xdr:spPr>
        <a:xfrm flipV="1">
          <a:off x="16179800" y="2578185"/>
          <a:ext cx="838200" cy="4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137981</xdr:rowOff>
    </xdr:from>
    <xdr:ext cx="762000" cy="259045"/>
    <xdr:sp macro="" textlink="">
      <xdr:nvSpPr>
        <xdr:cNvPr id="439" name="将来負担の状況平均値テキスト"/>
        <xdr:cNvSpPr txBox="1"/>
      </xdr:nvSpPr>
      <xdr:spPr>
        <a:xfrm>
          <a:off x="17106900" y="236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121454</xdr:rowOff>
    </xdr:from>
    <xdr:to>
      <xdr:col>81</xdr:col>
      <xdr:colOff>95250</xdr:colOff>
      <xdr:row>15</xdr:row>
      <xdr:rowOff>51604</xdr:rowOff>
    </xdr:to>
    <xdr:sp macro="" textlink="">
      <xdr:nvSpPr>
        <xdr:cNvPr id="440" name="フローチャート: 判断 439"/>
        <xdr:cNvSpPr/>
      </xdr:nvSpPr>
      <xdr:spPr>
        <a:xfrm>
          <a:off x="169672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0</xdr:rowOff>
    </xdr:from>
    <xdr:to>
      <xdr:col>77</xdr:col>
      <xdr:colOff>44450</xdr:colOff>
      <xdr:row>15</xdr:row>
      <xdr:rowOff>49064</xdr:rowOff>
    </xdr:to>
    <xdr:cxnSp macro="">
      <xdr:nvCxnSpPr>
        <xdr:cNvPr id="441" name="直線コネクタ 440"/>
        <xdr:cNvCxnSpPr/>
      </xdr:nvCxnSpPr>
      <xdr:spPr>
        <a:xfrm>
          <a:off x="15290800" y="2571750"/>
          <a:ext cx="889000" cy="4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124672</xdr:rowOff>
    </xdr:from>
    <xdr:to>
      <xdr:col>77</xdr:col>
      <xdr:colOff>95250</xdr:colOff>
      <xdr:row>15</xdr:row>
      <xdr:rowOff>54822</xdr:rowOff>
    </xdr:to>
    <xdr:sp macro="" textlink="">
      <xdr:nvSpPr>
        <xdr:cNvPr id="442" name="フローチャート: 判断 441"/>
        <xdr:cNvSpPr/>
      </xdr:nvSpPr>
      <xdr:spPr>
        <a:xfrm>
          <a:off x="16129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64999</xdr:rowOff>
    </xdr:from>
    <xdr:ext cx="736600" cy="259045"/>
    <xdr:sp macro="" textlink="">
      <xdr:nvSpPr>
        <xdr:cNvPr id="443" name="テキスト ボックス 442"/>
        <xdr:cNvSpPr txBox="1"/>
      </xdr:nvSpPr>
      <xdr:spPr>
        <a:xfrm>
          <a:off x="15798800" y="229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0</xdr:rowOff>
    </xdr:from>
    <xdr:to>
      <xdr:col>72</xdr:col>
      <xdr:colOff>203200</xdr:colOff>
      <xdr:row>15</xdr:row>
      <xdr:rowOff>24934</xdr:rowOff>
    </xdr:to>
    <xdr:cxnSp macro="">
      <xdr:nvCxnSpPr>
        <xdr:cNvPr id="444" name="直線コネクタ 443"/>
        <xdr:cNvCxnSpPr/>
      </xdr:nvCxnSpPr>
      <xdr:spPr>
        <a:xfrm flipV="1">
          <a:off x="14401800" y="2571750"/>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123063</xdr:rowOff>
    </xdr:from>
    <xdr:to>
      <xdr:col>73</xdr:col>
      <xdr:colOff>44450</xdr:colOff>
      <xdr:row>15</xdr:row>
      <xdr:rowOff>53213</xdr:rowOff>
    </xdr:to>
    <xdr:sp macro="" textlink="">
      <xdr:nvSpPr>
        <xdr:cNvPr id="445" name="フローチャート: 判断 444"/>
        <xdr:cNvSpPr/>
      </xdr:nvSpPr>
      <xdr:spPr>
        <a:xfrm>
          <a:off x="15240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37990</xdr:rowOff>
    </xdr:from>
    <xdr:ext cx="762000" cy="259045"/>
    <xdr:sp macro="" textlink="">
      <xdr:nvSpPr>
        <xdr:cNvPr id="446" name="テキスト ボックス 445"/>
        <xdr:cNvSpPr txBox="1"/>
      </xdr:nvSpPr>
      <xdr:spPr>
        <a:xfrm>
          <a:off x="14909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24934</xdr:rowOff>
    </xdr:from>
    <xdr:to>
      <xdr:col>68</xdr:col>
      <xdr:colOff>152400</xdr:colOff>
      <xdr:row>15</xdr:row>
      <xdr:rowOff>53890</xdr:rowOff>
    </xdr:to>
    <xdr:cxnSp macro="">
      <xdr:nvCxnSpPr>
        <xdr:cNvPr id="447" name="直線コネクタ 446"/>
        <xdr:cNvCxnSpPr/>
      </xdr:nvCxnSpPr>
      <xdr:spPr>
        <a:xfrm flipV="1">
          <a:off x="13512800" y="2596684"/>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171323</xdr:rowOff>
    </xdr:from>
    <xdr:to>
      <xdr:col>68</xdr:col>
      <xdr:colOff>203200</xdr:colOff>
      <xdr:row>15</xdr:row>
      <xdr:rowOff>101473</xdr:rowOff>
    </xdr:to>
    <xdr:sp macro="" textlink="">
      <xdr:nvSpPr>
        <xdr:cNvPr id="448" name="フローチャート: 判断 447"/>
        <xdr:cNvSpPr/>
      </xdr:nvSpPr>
      <xdr:spPr>
        <a:xfrm>
          <a:off x="14351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86250</xdr:rowOff>
    </xdr:from>
    <xdr:ext cx="762000" cy="259045"/>
    <xdr:sp macro="" textlink="">
      <xdr:nvSpPr>
        <xdr:cNvPr id="449" name="テキスト ボックス 448"/>
        <xdr:cNvSpPr txBox="1"/>
      </xdr:nvSpPr>
      <xdr:spPr>
        <a:xfrm>
          <a:off x="14020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14351</xdr:rowOff>
    </xdr:from>
    <xdr:to>
      <xdr:col>64</xdr:col>
      <xdr:colOff>152400</xdr:colOff>
      <xdr:row>15</xdr:row>
      <xdr:rowOff>115951</xdr:rowOff>
    </xdr:to>
    <xdr:sp macro="" textlink="">
      <xdr:nvSpPr>
        <xdr:cNvPr id="450" name="フローチャート: 判断 449"/>
        <xdr:cNvSpPr/>
      </xdr:nvSpPr>
      <xdr:spPr>
        <a:xfrm>
          <a:off x="13462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100728</xdr:rowOff>
    </xdr:from>
    <xdr:ext cx="762000" cy="259045"/>
    <xdr:sp macro="" textlink="">
      <xdr:nvSpPr>
        <xdr:cNvPr id="451" name="テキスト ボックス 450"/>
        <xdr:cNvSpPr txBox="1"/>
      </xdr:nvSpPr>
      <xdr:spPr>
        <a:xfrm>
          <a:off x="13131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127085</xdr:rowOff>
    </xdr:from>
    <xdr:to>
      <xdr:col>81</xdr:col>
      <xdr:colOff>95250</xdr:colOff>
      <xdr:row>15</xdr:row>
      <xdr:rowOff>57235</xdr:rowOff>
    </xdr:to>
    <xdr:sp macro="" textlink="">
      <xdr:nvSpPr>
        <xdr:cNvPr id="457" name="楕円 456"/>
        <xdr:cNvSpPr/>
      </xdr:nvSpPr>
      <xdr:spPr>
        <a:xfrm>
          <a:off x="16967200" y="252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99162</xdr:rowOff>
    </xdr:from>
    <xdr:ext cx="762000" cy="259045"/>
    <xdr:sp macro="" textlink="">
      <xdr:nvSpPr>
        <xdr:cNvPr id="458" name="将来負担の状況該当値テキスト"/>
        <xdr:cNvSpPr txBox="1"/>
      </xdr:nvSpPr>
      <xdr:spPr>
        <a:xfrm>
          <a:off x="17106900" y="2499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169714</xdr:rowOff>
    </xdr:from>
    <xdr:to>
      <xdr:col>77</xdr:col>
      <xdr:colOff>95250</xdr:colOff>
      <xdr:row>15</xdr:row>
      <xdr:rowOff>99864</xdr:rowOff>
    </xdr:to>
    <xdr:sp macro="" textlink="">
      <xdr:nvSpPr>
        <xdr:cNvPr id="459" name="楕円 458"/>
        <xdr:cNvSpPr/>
      </xdr:nvSpPr>
      <xdr:spPr>
        <a:xfrm>
          <a:off x="16129000" y="257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84641</xdr:rowOff>
    </xdr:from>
    <xdr:ext cx="736600" cy="259045"/>
    <xdr:sp macro="" textlink="">
      <xdr:nvSpPr>
        <xdr:cNvPr id="460" name="テキスト ボックス 459"/>
        <xdr:cNvSpPr txBox="1"/>
      </xdr:nvSpPr>
      <xdr:spPr>
        <a:xfrm>
          <a:off x="15798800" y="2656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120650</xdr:rowOff>
    </xdr:from>
    <xdr:to>
      <xdr:col>73</xdr:col>
      <xdr:colOff>44450</xdr:colOff>
      <xdr:row>15</xdr:row>
      <xdr:rowOff>50800</xdr:rowOff>
    </xdr:to>
    <xdr:sp macro="" textlink="">
      <xdr:nvSpPr>
        <xdr:cNvPr id="461" name="楕円 460"/>
        <xdr:cNvSpPr/>
      </xdr:nvSpPr>
      <xdr:spPr>
        <a:xfrm>
          <a:off x="15240000" y="252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60977</xdr:rowOff>
    </xdr:from>
    <xdr:ext cx="762000" cy="259045"/>
    <xdr:sp macro="" textlink="">
      <xdr:nvSpPr>
        <xdr:cNvPr id="462" name="テキスト ボックス 461"/>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145584</xdr:rowOff>
    </xdr:from>
    <xdr:to>
      <xdr:col>68</xdr:col>
      <xdr:colOff>203200</xdr:colOff>
      <xdr:row>15</xdr:row>
      <xdr:rowOff>75734</xdr:rowOff>
    </xdr:to>
    <xdr:sp macro="" textlink="">
      <xdr:nvSpPr>
        <xdr:cNvPr id="463" name="楕円 462"/>
        <xdr:cNvSpPr/>
      </xdr:nvSpPr>
      <xdr:spPr>
        <a:xfrm>
          <a:off x="14351000" y="25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85911</xdr:rowOff>
    </xdr:from>
    <xdr:ext cx="762000" cy="259045"/>
    <xdr:sp macro="" textlink="">
      <xdr:nvSpPr>
        <xdr:cNvPr id="464" name="テキスト ボックス 463"/>
        <xdr:cNvSpPr txBox="1"/>
      </xdr:nvSpPr>
      <xdr:spPr>
        <a:xfrm>
          <a:off x="14020800" y="2314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3090</xdr:rowOff>
    </xdr:from>
    <xdr:to>
      <xdr:col>64</xdr:col>
      <xdr:colOff>152400</xdr:colOff>
      <xdr:row>15</xdr:row>
      <xdr:rowOff>104690</xdr:rowOff>
    </xdr:to>
    <xdr:sp macro="" textlink="">
      <xdr:nvSpPr>
        <xdr:cNvPr id="465" name="楕円 464"/>
        <xdr:cNvSpPr/>
      </xdr:nvSpPr>
      <xdr:spPr>
        <a:xfrm>
          <a:off x="13462000" y="25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114867</xdr:rowOff>
    </xdr:from>
    <xdr:ext cx="762000" cy="259045"/>
    <xdr:sp macro="" textlink="">
      <xdr:nvSpPr>
        <xdr:cNvPr id="466" name="テキスト ボックス 465"/>
        <xdr:cNvSpPr txBox="1"/>
      </xdr:nvSpPr>
      <xdr:spPr>
        <a:xfrm>
          <a:off x="13131800" y="2343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83,005
81,967
318.81
46,873,505
44,437,468
2,027,035
20,169,461
14,751,517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人件費は類似団体平均と比べて高い水準になっており、その要因として、市の面積が広大であるため、保育園、公民館、消防署分署などの施設配置が多いことに伴い人件費をより多く必要とする構造がある。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また、令和２年度の人件費決算額は、昇給抑制や給与削減措置の継続をしているものの会計年度任用職員制度が施行され、従前の物件費に分類されていた臨時職員の賃金が人件費に分類されることなどにより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今後も定員適正化計画に基づく総職員数の抑制、民営化やアウトソーシングなどの行政改革を通じて人件費の適正化に努める。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124714</xdr:rowOff>
    </xdr:to>
    <xdr:cxnSp macro="">
      <xdr:nvCxnSpPr>
        <xdr:cNvPr id="59" name="直線コネクタ 58"/>
        <xdr:cNvCxnSpPr/>
      </xdr:nvCxnSpPr>
      <xdr:spPr>
        <a:xfrm flipV="1">
          <a:off x="4826000" y="5599684"/>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113284</xdr:rowOff>
    </xdr:from>
    <xdr:to>
      <xdr:col>24</xdr:col>
      <xdr:colOff>25400</xdr:colOff>
      <xdr:row>41</xdr:row>
      <xdr:rowOff>124714</xdr:rowOff>
    </xdr:to>
    <xdr:cxnSp macro="">
      <xdr:nvCxnSpPr>
        <xdr:cNvPr id="64" name="直線コネクタ 63"/>
        <xdr:cNvCxnSpPr/>
      </xdr:nvCxnSpPr>
      <xdr:spPr>
        <a:xfrm>
          <a:off x="3987800" y="697128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168165</xdr:rowOff>
    </xdr:from>
    <xdr:ext cx="762000" cy="259045"/>
    <xdr:sp macro="" textlink="">
      <xdr:nvSpPr>
        <xdr:cNvPr id="65" name="人件費平均値テキスト"/>
        <xdr:cNvSpPr txBox="1"/>
      </xdr:nvSpPr>
      <xdr:spPr>
        <a:xfrm>
          <a:off x="4914900" y="5997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151638</xdr:rowOff>
    </xdr:from>
    <xdr:to>
      <xdr:col>24</xdr:col>
      <xdr:colOff>76200</xdr:colOff>
      <xdr:row>36</xdr:row>
      <xdr:rowOff>81788</xdr:rowOff>
    </xdr:to>
    <xdr:sp macro="" textlink="">
      <xdr:nvSpPr>
        <xdr:cNvPr id="66" name="フローチャート: 判断 65"/>
        <xdr:cNvSpPr/>
      </xdr:nvSpPr>
      <xdr:spPr>
        <a:xfrm>
          <a:off x="47752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49276</xdr:rowOff>
    </xdr:from>
    <xdr:to>
      <xdr:col>19</xdr:col>
      <xdr:colOff>187325</xdr:colOff>
      <xdr:row>40</xdr:row>
      <xdr:rowOff>113284</xdr:rowOff>
    </xdr:to>
    <xdr:cxnSp macro="">
      <xdr:nvCxnSpPr>
        <xdr:cNvPr id="67" name="直線コネクタ 66"/>
        <xdr:cNvCxnSpPr/>
      </xdr:nvCxnSpPr>
      <xdr:spPr>
        <a:xfrm>
          <a:off x="3098800" y="69072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94488</xdr:rowOff>
    </xdr:from>
    <xdr:to>
      <xdr:col>20</xdr:col>
      <xdr:colOff>38100</xdr:colOff>
      <xdr:row>35</xdr:row>
      <xdr:rowOff>24638</xdr:rowOff>
    </xdr:to>
    <xdr:sp macro="" textlink="">
      <xdr:nvSpPr>
        <xdr:cNvPr id="68" name="フローチャート: 判断 67"/>
        <xdr:cNvSpPr/>
      </xdr:nvSpPr>
      <xdr:spPr>
        <a:xfrm>
          <a:off x="3937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34815</xdr:rowOff>
    </xdr:from>
    <xdr:ext cx="736600" cy="259045"/>
    <xdr:sp macro="" textlink="">
      <xdr:nvSpPr>
        <xdr:cNvPr id="69" name="テキスト ボックス 68"/>
        <xdr:cNvSpPr txBox="1"/>
      </xdr:nvSpPr>
      <xdr:spPr>
        <a:xfrm>
          <a:off x="3606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49276</xdr:rowOff>
    </xdr:from>
    <xdr:to>
      <xdr:col>15</xdr:col>
      <xdr:colOff>98425</xdr:colOff>
      <xdr:row>40</xdr:row>
      <xdr:rowOff>67564</xdr:rowOff>
    </xdr:to>
    <xdr:cxnSp macro="">
      <xdr:nvCxnSpPr>
        <xdr:cNvPr id="70" name="直線コネクタ 69"/>
        <xdr:cNvCxnSpPr/>
      </xdr:nvCxnSpPr>
      <xdr:spPr>
        <a:xfrm flipV="1">
          <a:off x="2209800" y="69072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94488</xdr:rowOff>
    </xdr:from>
    <xdr:to>
      <xdr:col>15</xdr:col>
      <xdr:colOff>149225</xdr:colOff>
      <xdr:row>35</xdr:row>
      <xdr:rowOff>24638</xdr:rowOff>
    </xdr:to>
    <xdr:sp macro="" textlink="">
      <xdr:nvSpPr>
        <xdr:cNvPr id="71" name="フローチャート: 判断 70"/>
        <xdr:cNvSpPr/>
      </xdr:nvSpPr>
      <xdr:spPr>
        <a:xfrm>
          <a:off x="3048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34815</xdr:rowOff>
    </xdr:from>
    <xdr:ext cx="762000" cy="259045"/>
    <xdr:sp macro="" textlink="">
      <xdr:nvSpPr>
        <xdr:cNvPr id="72" name="テキスト ボックス 71"/>
        <xdr:cNvSpPr txBox="1"/>
      </xdr:nvSpPr>
      <xdr:spPr>
        <a:xfrm>
          <a:off x="2717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40</xdr:row>
      <xdr:rowOff>67564</xdr:rowOff>
    </xdr:from>
    <xdr:to>
      <xdr:col>11</xdr:col>
      <xdr:colOff>9525</xdr:colOff>
      <xdr:row>40</xdr:row>
      <xdr:rowOff>104140</xdr:rowOff>
    </xdr:to>
    <xdr:cxnSp macro="">
      <xdr:nvCxnSpPr>
        <xdr:cNvPr id="73" name="直線コネクタ 72"/>
        <xdr:cNvCxnSpPr/>
      </xdr:nvCxnSpPr>
      <xdr:spPr>
        <a:xfrm flipV="1">
          <a:off x="1320800" y="692556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94488</xdr:rowOff>
    </xdr:from>
    <xdr:to>
      <xdr:col>11</xdr:col>
      <xdr:colOff>60325</xdr:colOff>
      <xdr:row>35</xdr:row>
      <xdr:rowOff>24638</xdr:rowOff>
    </xdr:to>
    <xdr:sp macro="" textlink="">
      <xdr:nvSpPr>
        <xdr:cNvPr id="74" name="フローチャート: 判断 73"/>
        <xdr:cNvSpPr/>
      </xdr:nvSpPr>
      <xdr:spPr>
        <a:xfrm>
          <a:off x="2159000" y="592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34815</xdr:rowOff>
    </xdr:from>
    <xdr:ext cx="762000" cy="259045"/>
    <xdr:sp macro="" textlink="">
      <xdr:nvSpPr>
        <xdr:cNvPr id="75" name="テキスト ボックス 74"/>
        <xdr:cNvSpPr txBox="1"/>
      </xdr:nvSpPr>
      <xdr:spPr>
        <a:xfrm>
          <a:off x="1828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121920</xdr:rowOff>
    </xdr:from>
    <xdr:to>
      <xdr:col>6</xdr:col>
      <xdr:colOff>171450</xdr:colOff>
      <xdr:row>35</xdr:row>
      <xdr:rowOff>52070</xdr:rowOff>
    </xdr:to>
    <xdr:sp macro="" textlink="">
      <xdr:nvSpPr>
        <xdr:cNvPr id="76" name="フローチャート: 判断 75"/>
        <xdr:cNvSpPr/>
      </xdr:nvSpPr>
      <xdr:spPr>
        <a:xfrm>
          <a:off x="1270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62247</xdr:rowOff>
    </xdr:from>
    <xdr:ext cx="762000" cy="259045"/>
    <xdr:sp macro="" textlink="">
      <xdr:nvSpPr>
        <xdr:cNvPr id="77" name="テキスト ボックス 76"/>
        <xdr:cNvSpPr txBox="1"/>
      </xdr:nvSpPr>
      <xdr:spPr>
        <a:xfrm>
          <a:off x="939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73914</xdr:rowOff>
    </xdr:from>
    <xdr:to>
      <xdr:col>24</xdr:col>
      <xdr:colOff>76200</xdr:colOff>
      <xdr:row>42</xdr:row>
      <xdr:rowOff>4064</xdr:rowOff>
    </xdr:to>
    <xdr:sp macro="" textlink="">
      <xdr:nvSpPr>
        <xdr:cNvPr id="83" name="楕円 82"/>
        <xdr:cNvSpPr/>
      </xdr:nvSpPr>
      <xdr:spPr>
        <a:xfrm>
          <a:off x="4775200" y="710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153941</xdr:rowOff>
    </xdr:from>
    <xdr:ext cx="762000" cy="259045"/>
    <xdr:sp macro="" textlink="">
      <xdr:nvSpPr>
        <xdr:cNvPr id="84" name="人件費該当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62484</xdr:rowOff>
    </xdr:from>
    <xdr:to>
      <xdr:col>20</xdr:col>
      <xdr:colOff>38100</xdr:colOff>
      <xdr:row>40</xdr:row>
      <xdr:rowOff>164084</xdr:rowOff>
    </xdr:to>
    <xdr:sp macro="" textlink="">
      <xdr:nvSpPr>
        <xdr:cNvPr id="85" name="楕円 84"/>
        <xdr:cNvSpPr/>
      </xdr:nvSpPr>
      <xdr:spPr>
        <a:xfrm>
          <a:off x="3937000" y="692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148861</xdr:rowOff>
    </xdr:from>
    <xdr:ext cx="736600" cy="259045"/>
    <xdr:sp macro="" textlink="">
      <xdr:nvSpPr>
        <xdr:cNvPr id="86" name="テキスト ボックス 85"/>
        <xdr:cNvSpPr txBox="1"/>
      </xdr:nvSpPr>
      <xdr:spPr>
        <a:xfrm>
          <a:off x="3606800" y="7006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169926</xdr:rowOff>
    </xdr:from>
    <xdr:to>
      <xdr:col>15</xdr:col>
      <xdr:colOff>149225</xdr:colOff>
      <xdr:row>40</xdr:row>
      <xdr:rowOff>100076</xdr:rowOff>
    </xdr:to>
    <xdr:sp macro="" textlink="">
      <xdr:nvSpPr>
        <xdr:cNvPr id="87" name="楕円 86"/>
        <xdr:cNvSpPr/>
      </xdr:nvSpPr>
      <xdr:spPr>
        <a:xfrm>
          <a:off x="3048000" y="68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84853</xdr:rowOff>
    </xdr:from>
    <xdr:ext cx="762000" cy="259045"/>
    <xdr:sp macro="" textlink="">
      <xdr:nvSpPr>
        <xdr:cNvPr id="88" name="テキスト ボックス 87"/>
        <xdr:cNvSpPr txBox="1"/>
      </xdr:nvSpPr>
      <xdr:spPr>
        <a:xfrm>
          <a:off x="2717800" y="694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16764</xdr:rowOff>
    </xdr:from>
    <xdr:to>
      <xdr:col>11</xdr:col>
      <xdr:colOff>60325</xdr:colOff>
      <xdr:row>40</xdr:row>
      <xdr:rowOff>118364</xdr:rowOff>
    </xdr:to>
    <xdr:sp macro="" textlink="">
      <xdr:nvSpPr>
        <xdr:cNvPr id="89" name="楕円 88"/>
        <xdr:cNvSpPr/>
      </xdr:nvSpPr>
      <xdr:spPr>
        <a:xfrm>
          <a:off x="2159000" y="687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103141</xdr:rowOff>
    </xdr:from>
    <xdr:ext cx="762000" cy="259045"/>
    <xdr:sp macro="" textlink="">
      <xdr:nvSpPr>
        <xdr:cNvPr id="90" name="テキスト ボックス 89"/>
        <xdr:cNvSpPr txBox="1"/>
      </xdr:nvSpPr>
      <xdr:spPr>
        <a:xfrm>
          <a:off x="1828800" y="696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53340</xdr:rowOff>
    </xdr:from>
    <xdr:to>
      <xdr:col>6</xdr:col>
      <xdr:colOff>171450</xdr:colOff>
      <xdr:row>40</xdr:row>
      <xdr:rowOff>154940</xdr:rowOff>
    </xdr:to>
    <xdr:sp macro="" textlink="">
      <xdr:nvSpPr>
        <xdr:cNvPr id="91" name="楕円 90"/>
        <xdr:cNvSpPr/>
      </xdr:nvSpPr>
      <xdr:spPr>
        <a:xfrm>
          <a:off x="1270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139717</xdr:rowOff>
    </xdr:from>
    <xdr:ext cx="762000" cy="259045"/>
    <xdr:sp macro="" textlink="">
      <xdr:nvSpPr>
        <xdr:cNvPr id="92" name="テキスト ボックス 91"/>
        <xdr:cNvSpPr txBox="1"/>
      </xdr:nvSpPr>
      <xdr:spPr>
        <a:xfrm>
          <a:off x="939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会計年度任用職員制度の施行に伴う賃金の皆減により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類似団体平均に比べ高い水準となっている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大な市域をカバーするため、公共施設等の維持管理経費を多く必要とする構造にある。引き続きファシリティマネジメントに基づく公共施設の統廃合による維持管理コストの縮減等により運用の効率化を図ることに加え、公共施設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使用料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の適正化を推進し、充当一般財源の縮減を図る。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20</xdr:row>
      <xdr:rowOff>165100</xdr:rowOff>
    </xdr:to>
    <xdr:cxnSp macro="">
      <xdr:nvCxnSpPr>
        <xdr:cNvPr id="120" name="直線コネクタ 119"/>
        <xdr:cNvCxnSpPr/>
      </xdr:nvCxnSpPr>
      <xdr:spPr>
        <a:xfrm flipV="1">
          <a:off x="16510000" y="24511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165100</xdr:rowOff>
    </xdr:from>
    <xdr:to>
      <xdr:col>82</xdr:col>
      <xdr:colOff>196850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142240</xdr:rowOff>
    </xdr:from>
    <xdr:to>
      <xdr:col>82</xdr:col>
      <xdr:colOff>107950</xdr:colOff>
      <xdr:row>19</xdr:row>
      <xdr:rowOff>62230</xdr:rowOff>
    </xdr:to>
    <xdr:cxnSp macro="">
      <xdr:nvCxnSpPr>
        <xdr:cNvPr id="125" name="直線コネクタ 124"/>
        <xdr:cNvCxnSpPr/>
      </xdr:nvCxnSpPr>
      <xdr:spPr>
        <a:xfrm flipV="1">
          <a:off x="15671800" y="32283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6" name="物件費平均値テキスト"/>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7" name="フローチャート: 判断 126"/>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31750</xdr:rowOff>
    </xdr:from>
    <xdr:to>
      <xdr:col>78</xdr:col>
      <xdr:colOff>69850</xdr:colOff>
      <xdr:row>19</xdr:row>
      <xdr:rowOff>62230</xdr:rowOff>
    </xdr:to>
    <xdr:cxnSp macro="">
      <xdr:nvCxnSpPr>
        <xdr:cNvPr id="128" name="直線コネクタ 127"/>
        <xdr:cNvCxnSpPr/>
      </xdr:nvCxnSpPr>
      <xdr:spPr>
        <a:xfrm>
          <a:off x="14782800" y="3289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148590</xdr:rowOff>
    </xdr:from>
    <xdr:to>
      <xdr:col>78</xdr:col>
      <xdr:colOff>120650</xdr:colOff>
      <xdr:row>18</xdr:row>
      <xdr:rowOff>78740</xdr:rowOff>
    </xdr:to>
    <xdr:sp macro="" textlink="">
      <xdr:nvSpPr>
        <xdr:cNvPr id="129" name="フローチャート: 判断 128"/>
        <xdr:cNvSpPr/>
      </xdr:nvSpPr>
      <xdr:spPr>
        <a:xfrm>
          <a:off x="15621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88917</xdr:rowOff>
    </xdr:from>
    <xdr:ext cx="736600" cy="259045"/>
    <xdr:sp macro="" textlink="">
      <xdr:nvSpPr>
        <xdr:cNvPr id="130" name="テキスト ボックス 129"/>
        <xdr:cNvSpPr txBox="1"/>
      </xdr:nvSpPr>
      <xdr:spPr>
        <a:xfrm>
          <a:off x="15290800" y="2832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xdr:rowOff>
    </xdr:from>
    <xdr:to>
      <xdr:col>73</xdr:col>
      <xdr:colOff>180975</xdr:colOff>
      <xdr:row>19</xdr:row>
      <xdr:rowOff>31750</xdr:rowOff>
    </xdr:to>
    <xdr:cxnSp macro="">
      <xdr:nvCxnSpPr>
        <xdr:cNvPr id="131" name="直線コネクタ 130"/>
        <xdr:cNvCxnSpPr/>
      </xdr:nvCxnSpPr>
      <xdr:spPr>
        <a:xfrm>
          <a:off x="13893800" y="326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118110</xdr:rowOff>
    </xdr:from>
    <xdr:to>
      <xdr:col>74</xdr:col>
      <xdr:colOff>31750</xdr:colOff>
      <xdr:row>18</xdr:row>
      <xdr:rowOff>48260</xdr:rowOff>
    </xdr:to>
    <xdr:sp macro="" textlink="">
      <xdr:nvSpPr>
        <xdr:cNvPr id="132" name="フローチャート: 判断 131"/>
        <xdr:cNvSpPr/>
      </xdr:nvSpPr>
      <xdr:spPr>
        <a:xfrm>
          <a:off x="14732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58437</xdr:rowOff>
    </xdr:from>
    <xdr:ext cx="762000" cy="259045"/>
    <xdr:sp macro="" textlink="">
      <xdr:nvSpPr>
        <xdr:cNvPr id="133" name="テキスト ボックス 132"/>
        <xdr:cNvSpPr txBox="1"/>
      </xdr:nvSpPr>
      <xdr:spPr>
        <a:xfrm>
          <a:off x="14401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8890</xdr:rowOff>
    </xdr:from>
    <xdr:to>
      <xdr:col>69</xdr:col>
      <xdr:colOff>92075</xdr:colOff>
      <xdr:row>19</xdr:row>
      <xdr:rowOff>92710</xdr:rowOff>
    </xdr:to>
    <xdr:cxnSp macro="">
      <xdr:nvCxnSpPr>
        <xdr:cNvPr id="134" name="直線コネクタ 133"/>
        <xdr:cNvCxnSpPr/>
      </xdr:nvCxnSpPr>
      <xdr:spPr>
        <a:xfrm flipV="1">
          <a:off x="13004800" y="3266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102870</xdr:rowOff>
    </xdr:from>
    <xdr:to>
      <xdr:col>69</xdr:col>
      <xdr:colOff>142875</xdr:colOff>
      <xdr:row>18</xdr:row>
      <xdr:rowOff>33020</xdr:rowOff>
    </xdr:to>
    <xdr:sp macro="" textlink="">
      <xdr:nvSpPr>
        <xdr:cNvPr id="135" name="フローチャート: 判断 134"/>
        <xdr:cNvSpPr/>
      </xdr:nvSpPr>
      <xdr:spPr>
        <a:xfrm>
          <a:off x="13843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43197</xdr:rowOff>
    </xdr:from>
    <xdr:ext cx="762000" cy="259045"/>
    <xdr:sp macro="" textlink="">
      <xdr:nvSpPr>
        <xdr:cNvPr id="136" name="テキスト ボックス 135"/>
        <xdr:cNvSpPr txBox="1"/>
      </xdr:nvSpPr>
      <xdr:spPr>
        <a:xfrm>
          <a:off x="13512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87630</xdr:rowOff>
    </xdr:from>
    <xdr:to>
      <xdr:col>65</xdr:col>
      <xdr:colOff>53975</xdr:colOff>
      <xdr:row>18</xdr:row>
      <xdr:rowOff>17780</xdr:rowOff>
    </xdr:to>
    <xdr:sp macro="" textlink="">
      <xdr:nvSpPr>
        <xdr:cNvPr id="137" name="フローチャート: 判断 136"/>
        <xdr:cNvSpPr/>
      </xdr:nvSpPr>
      <xdr:spPr>
        <a:xfrm>
          <a:off x="12954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27957</xdr:rowOff>
    </xdr:from>
    <xdr:ext cx="762000" cy="259045"/>
    <xdr:sp macro="" textlink="">
      <xdr:nvSpPr>
        <xdr:cNvPr id="138" name="テキスト ボックス 137"/>
        <xdr:cNvSpPr txBox="1"/>
      </xdr:nvSpPr>
      <xdr:spPr>
        <a:xfrm>
          <a:off x="12623800" y="277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91440</xdr:rowOff>
    </xdr:from>
    <xdr:to>
      <xdr:col>82</xdr:col>
      <xdr:colOff>158750</xdr:colOff>
      <xdr:row>19</xdr:row>
      <xdr:rowOff>21590</xdr:rowOff>
    </xdr:to>
    <xdr:sp macro="" textlink="">
      <xdr:nvSpPr>
        <xdr:cNvPr id="144" name="楕円 143"/>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63517</xdr:rowOff>
    </xdr:from>
    <xdr:ext cx="762000" cy="259045"/>
    <xdr:sp macro="" textlink="">
      <xdr:nvSpPr>
        <xdr:cNvPr id="145"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11430</xdr:rowOff>
    </xdr:from>
    <xdr:to>
      <xdr:col>78</xdr:col>
      <xdr:colOff>120650</xdr:colOff>
      <xdr:row>19</xdr:row>
      <xdr:rowOff>113030</xdr:rowOff>
    </xdr:to>
    <xdr:sp macro="" textlink="">
      <xdr:nvSpPr>
        <xdr:cNvPr id="146" name="楕円 145"/>
        <xdr:cNvSpPr/>
      </xdr:nvSpPr>
      <xdr:spPr>
        <a:xfrm>
          <a:off x="15621000" y="32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97807</xdr:rowOff>
    </xdr:from>
    <xdr:ext cx="736600" cy="259045"/>
    <xdr:sp macro="" textlink="">
      <xdr:nvSpPr>
        <xdr:cNvPr id="147" name="テキスト ボックス 146"/>
        <xdr:cNvSpPr txBox="1"/>
      </xdr:nvSpPr>
      <xdr:spPr>
        <a:xfrm>
          <a:off x="15290800" y="335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48" name="楕円 147"/>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49" name="テキスト ボックス 148"/>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129540</xdr:rowOff>
    </xdr:from>
    <xdr:to>
      <xdr:col>69</xdr:col>
      <xdr:colOff>142875</xdr:colOff>
      <xdr:row>19</xdr:row>
      <xdr:rowOff>59690</xdr:rowOff>
    </xdr:to>
    <xdr:sp macro="" textlink="">
      <xdr:nvSpPr>
        <xdr:cNvPr id="150" name="楕円 149"/>
        <xdr:cNvSpPr/>
      </xdr:nvSpPr>
      <xdr:spPr>
        <a:xfrm>
          <a:off x="13843000" y="321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44467</xdr:rowOff>
    </xdr:from>
    <xdr:ext cx="762000" cy="259045"/>
    <xdr:sp macro="" textlink="">
      <xdr:nvSpPr>
        <xdr:cNvPr id="151" name="テキスト ボックス 150"/>
        <xdr:cNvSpPr txBox="1"/>
      </xdr:nvSpPr>
      <xdr:spPr>
        <a:xfrm>
          <a:off x="13512800" y="330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41910</xdr:rowOff>
    </xdr:from>
    <xdr:to>
      <xdr:col>65</xdr:col>
      <xdr:colOff>53975</xdr:colOff>
      <xdr:row>19</xdr:row>
      <xdr:rowOff>143510</xdr:rowOff>
    </xdr:to>
    <xdr:sp macro="" textlink="">
      <xdr:nvSpPr>
        <xdr:cNvPr id="152" name="楕円 151"/>
        <xdr:cNvSpPr/>
      </xdr:nvSpPr>
      <xdr:spPr>
        <a:xfrm>
          <a:off x="12954000" y="329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128287</xdr:rowOff>
    </xdr:from>
    <xdr:ext cx="762000" cy="259045"/>
    <xdr:sp macro="" textlink="">
      <xdr:nvSpPr>
        <xdr:cNvPr id="153" name="テキスト ボックス 152"/>
        <xdr:cNvSpPr txBox="1"/>
      </xdr:nvSpPr>
      <xdr:spPr>
        <a:xfrm>
          <a:off x="12623800" y="338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会計年度任用職員制度の施行に伴い保育所に係る扶助費への振分が減となったこと等から前年度比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ポイントの減となった。</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社会福祉費が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や生活保護費は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上昇傾向にあるため、財源の確保や独自補助制度の見直しを進めていくことで、財政の圧迫に歯止めをかけるよう努める。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67128</xdr:rowOff>
    </xdr:from>
    <xdr:to>
      <xdr:col>24</xdr:col>
      <xdr:colOff>25400</xdr:colOff>
      <xdr:row>61</xdr:row>
      <xdr:rowOff>80735</xdr:rowOff>
    </xdr:to>
    <xdr:cxnSp macro="">
      <xdr:nvCxnSpPr>
        <xdr:cNvPr id="183" name="直線コネクタ 182"/>
        <xdr:cNvCxnSpPr/>
      </xdr:nvCxnSpPr>
      <xdr:spPr>
        <a:xfrm flipV="1">
          <a:off x="4826000" y="8982528"/>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52812</xdr:rowOff>
    </xdr:from>
    <xdr:ext cx="762000" cy="259045"/>
    <xdr:sp macro="" textlink="">
      <xdr:nvSpPr>
        <xdr:cNvPr id="184" name="扶助費最小値テキスト"/>
        <xdr:cNvSpPr txBox="1"/>
      </xdr:nvSpPr>
      <xdr:spPr>
        <a:xfrm>
          <a:off x="4914900" y="10511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80735</xdr:rowOff>
    </xdr:from>
    <xdr:to>
      <xdr:col>24</xdr:col>
      <xdr:colOff>114300</xdr:colOff>
      <xdr:row>61</xdr:row>
      <xdr:rowOff>80735</xdr:rowOff>
    </xdr:to>
    <xdr:cxnSp macro="">
      <xdr:nvCxnSpPr>
        <xdr:cNvPr id="185" name="直線コネクタ 184"/>
        <xdr:cNvCxnSpPr/>
      </xdr:nvCxnSpPr>
      <xdr:spPr>
        <a:xfrm>
          <a:off x="4737100" y="1053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153505</xdr:rowOff>
    </xdr:from>
    <xdr:ext cx="762000" cy="259045"/>
    <xdr:sp macro="" textlink="">
      <xdr:nvSpPr>
        <xdr:cNvPr id="186" name="扶助費最大値テキスト"/>
        <xdr:cNvSpPr txBox="1"/>
      </xdr:nvSpPr>
      <xdr:spPr>
        <a:xfrm>
          <a:off x="4914900" y="872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67128</xdr:rowOff>
    </xdr:from>
    <xdr:to>
      <xdr:col>24</xdr:col>
      <xdr:colOff>114300</xdr:colOff>
      <xdr:row>52</xdr:row>
      <xdr:rowOff>67128</xdr:rowOff>
    </xdr:to>
    <xdr:cxnSp macro="">
      <xdr:nvCxnSpPr>
        <xdr:cNvPr id="187" name="直線コネクタ 186"/>
        <xdr:cNvCxnSpPr/>
      </xdr:nvCxnSpPr>
      <xdr:spPr>
        <a:xfrm>
          <a:off x="4737100" y="898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72572</xdr:rowOff>
    </xdr:from>
    <xdr:to>
      <xdr:col>24</xdr:col>
      <xdr:colOff>25400</xdr:colOff>
      <xdr:row>55</xdr:row>
      <xdr:rowOff>129722</xdr:rowOff>
    </xdr:to>
    <xdr:cxnSp macro="">
      <xdr:nvCxnSpPr>
        <xdr:cNvPr id="188" name="直線コネクタ 187"/>
        <xdr:cNvCxnSpPr/>
      </xdr:nvCxnSpPr>
      <xdr:spPr>
        <a:xfrm flipV="1">
          <a:off x="3987800" y="9330872"/>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168020</xdr:rowOff>
    </xdr:from>
    <xdr:ext cx="762000" cy="259045"/>
    <xdr:sp macro="" textlink="">
      <xdr:nvSpPr>
        <xdr:cNvPr id="189" name="扶助費平均値テキスト"/>
        <xdr:cNvSpPr txBox="1"/>
      </xdr:nvSpPr>
      <xdr:spPr>
        <a:xfrm>
          <a:off x="4914900" y="942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190" name="フローチャート: 判断 189"/>
        <xdr:cNvSpPr/>
      </xdr:nvSpPr>
      <xdr:spPr>
        <a:xfrm>
          <a:off x="47752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129722</xdr:rowOff>
    </xdr:to>
    <xdr:cxnSp macro="">
      <xdr:nvCxnSpPr>
        <xdr:cNvPr id="191" name="直線コネクタ 190"/>
        <xdr:cNvCxnSpPr/>
      </xdr:nvCxnSpPr>
      <xdr:spPr>
        <a:xfrm>
          <a:off x="3098800" y="9494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100693</xdr:rowOff>
    </xdr:from>
    <xdr:to>
      <xdr:col>20</xdr:col>
      <xdr:colOff>38100</xdr:colOff>
      <xdr:row>56</xdr:row>
      <xdr:rowOff>30843</xdr:rowOff>
    </xdr:to>
    <xdr:sp macro="" textlink="">
      <xdr:nvSpPr>
        <xdr:cNvPr id="192" name="フローチャート: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64407</xdr:rowOff>
    </xdr:from>
    <xdr:to>
      <xdr:col>15</xdr:col>
      <xdr:colOff>98425</xdr:colOff>
      <xdr:row>55</xdr:row>
      <xdr:rowOff>118835</xdr:rowOff>
    </xdr:to>
    <xdr:cxnSp macro="">
      <xdr:nvCxnSpPr>
        <xdr:cNvPr id="194" name="直線コネクタ 193"/>
        <xdr:cNvCxnSpPr/>
      </xdr:nvCxnSpPr>
      <xdr:spPr>
        <a:xfrm flipV="1">
          <a:off x="2209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68035</xdr:rowOff>
    </xdr:from>
    <xdr:to>
      <xdr:col>15</xdr:col>
      <xdr:colOff>149225</xdr:colOff>
      <xdr:row>55</xdr:row>
      <xdr:rowOff>169635</xdr:rowOff>
    </xdr:to>
    <xdr:sp macro="" textlink="">
      <xdr:nvSpPr>
        <xdr:cNvPr id="195" name="フローチャート: 判断 194"/>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154412</xdr:rowOff>
    </xdr:from>
    <xdr:ext cx="762000" cy="259045"/>
    <xdr:sp macro="" textlink="">
      <xdr:nvSpPr>
        <xdr:cNvPr id="196" name="テキスト ボックス 195"/>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56243</xdr:rowOff>
    </xdr:to>
    <xdr:cxnSp macro="">
      <xdr:nvCxnSpPr>
        <xdr:cNvPr id="197" name="直線コネクタ 196"/>
        <xdr:cNvCxnSpPr/>
      </xdr:nvCxnSpPr>
      <xdr:spPr>
        <a:xfrm flipV="1">
          <a:off x="1320800" y="9548585"/>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46265</xdr:rowOff>
    </xdr:from>
    <xdr:to>
      <xdr:col>11</xdr:col>
      <xdr:colOff>60325</xdr:colOff>
      <xdr:row>55</xdr:row>
      <xdr:rowOff>147865</xdr:rowOff>
    </xdr:to>
    <xdr:sp macro="" textlink="">
      <xdr:nvSpPr>
        <xdr:cNvPr id="198" name="フローチャート: 判断 197"/>
        <xdr:cNvSpPr/>
      </xdr:nvSpPr>
      <xdr:spPr>
        <a:xfrm>
          <a:off x="2159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199" name="テキスト ボックス 198"/>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24493</xdr:rowOff>
    </xdr:from>
    <xdr:to>
      <xdr:col>6</xdr:col>
      <xdr:colOff>171450</xdr:colOff>
      <xdr:row>55</xdr:row>
      <xdr:rowOff>126093</xdr:rowOff>
    </xdr:to>
    <xdr:sp macro="" textlink="">
      <xdr:nvSpPr>
        <xdr:cNvPr id="200" name="フローチャート: 判断 199"/>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136270</xdr:rowOff>
    </xdr:from>
    <xdr:ext cx="762000" cy="259045"/>
    <xdr:sp macro="" textlink="">
      <xdr:nvSpPr>
        <xdr:cNvPr id="201" name="テキスト ボックス 200"/>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21772</xdr:rowOff>
    </xdr:from>
    <xdr:to>
      <xdr:col>24</xdr:col>
      <xdr:colOff>76200</xdr:colOff>
      <xdr:row>54</xdr:row>
      <xdr:rowOff>123372</xdr:rowOff>
    </xdr:to>
    <xdr:sp macro="" textlink="">
      <xdr:nvSpPr>
        <xdr:cNvPr id="207" name="楕円 206"/>
        <xdr:cNvSpPr/>
      </xdr:nvSpPr>
      <xdr:spPr>
        <a:xfrm>
          <a:off x="47752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38299</xdr:rowOff>
    </xdr:from>
    <xdr:ext cx="762000" cy="259045"/>
    <xdr:sp macro="" textlink="">
      <xdr:nvSpPr>
        <xdr:cNvPr id="208" name="扶助費該当値テキスト"/>
        <xdr:cNvSpPr txBox="1"/>
      </xdr:nvSpPr>
      <xdr:spPr>
        <a:xfrm>
          <a:off x="49149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78922</xdr:rowOff>
    </xdr:from>
    <xdr:to>
      <xdr:col>20</xdr:col>
      <xdr:colOff>38100</xdr:colOff>
      <xdr:row>56</xdr:row>
      <xdr:rowOff>9072</xdr:rowOff>
    </xdr:to>
    <xdr:sp macro="" textlink="">
      <xdr:nvSpPr>
        <xdr:cNvPr id="209" name="楕円 208"/>
        <xdr:cNvSpPr/>
      </xdr:nvSpPr>
      <xdr:spPr>
        <a:xfrm>
          <a:off x="3937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19249</xdr:rowOff>
    </xdr:from>
    <xdr:ext cx="736600" cy="259045"/>
    <xdr:sp macro="" textlink="">
      <xdr:nvSpPr>
        <xdr:cNvPr id="210" name="テキスト ボックス 209"/>
        <xdr:cNvSpPr txBox="1"/>
      </xdr:nvSpPr>
      <xdr:spPr>
        <a:xfrm>
          <a:off x="3606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1" name="楕円 210"/>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2" name="テキスト ボックス 211"/>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4" name="テキスト ボックス 21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5" name="楕円 214"/>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6" name="テキスト ボックス 215"/>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繰出金について、下水道事業の法適用化に伴い前年度まで操出金として支出していた費用を補助費等及び出資金として支出したこと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により前年度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回る水準となっている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、今後も、各特別会計における財政収支の適正化を図り、普通会計の負担額縮減に努める。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60325</xdr:rowOff>
    </xdr:from>
    <xdr:to>
      <xdr:col>82</xdr:col>
      <xdr:colOff>107950</xdr:colOff>
      <xdr:row>61</xdr:row>
      <xdr:rowOff>60325</xdr:rowOff>
    </xdr:to>
    <xdr:cxnSp macro="">
      <xdr:nvCxnSpPr>
        <xdr:cNvPr id="248" name="直線コネクタ 247"/>
        <xdr:cNvCxnSpPr/>
      </xdr:nvCxnSpPr>
      <xdr:spPr>
        <a:xfrm flipV="1">
          <a:off x="16510000" y="914717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32402</xdr:rowOff>
    </xdr:from>
    <xdr:ext cx="762000" cy="259045"/>
    <xdr:sp macro="" textlink="">
      <xdr:nvSpPr>
        <xdr:cNvPr id="249" name="その他最小値テキスト"/>
        <xdr:cNvSpPr txBox="1"/>
      </xdr:nvSpPr>
      <xdr:spPr>
        <a:xfrm>
          <a:off x="16598900" y="1049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60325</xdr:rowOff>
    </xdr:from>
    <xdr:to>
      <xdr:col>82</xdr:col>
      <xdr:colOff>196850</xdr:colOff>
      <xdr:row>61</xdr:row>
      <xdr:rowOff>60325</xdr:rowOff>
    </xdr:to>
    <xdr:cxnSp macro="">
      <xdr:nvCxnSpPr>
        <xdr:cNvPr id="250" name="直線コネクタ 249"/>
        <xdr:cNvCxnSpPr/>
      </xdr:nvCxnSpPr>
      <xdr:spPr>
        <a:xfrm>
          <a:off x="16421100" y="1051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146702</xdr:rowOff>
    </xdr:from>
    <xdr:ext cx="762000" cy="259045"/>
    <xdr:sp macro="" textlink="">
      <xdr:nvSpPr>
        <xdr:cNvPr id="251" name="その他最大値テキスト"/>
        <xdr:cNvSpPr txBox="1"/>
      </xdr:nvSpPr>
      <xdr:spPr>
        <a:xfrm>
          <a:off x="16598900" y="889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60325</xdr:rowOff>
    </xdr:from>
    <xdr:to>
      <xdr:col>82</xdr:col>
      <xdr:colOff>196850</xdr:colOff>
      <xdr:row>53</xdr:row>
      <xdr:rowOff>60325</xdr:rowOff>
    </xdr:to>
    <xdr:cxnSp macro="">
      <xdr:nvCxnSpPr>
        <xdr:cNvPr id="252" name="直線コネクタ 251"/>
        <xdr:cNvCxnSpPr/>
      </xdr:nvCxnSpPr>
      <xdr:spPr>
        <a:xfrm>
          <a:off x="16421100" y="914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79375</xdr:rowOff>
    </xdr:from>
    <xdr:to>
      <xdr:col>82</xdr:col>
      <xdr:colOff>107950</xdr:colOff>
      <xdr:row>58</xdr:row>
      <xdr:rowOff>50800</xdr:rowOff>
    </xdr:to>
    <xdr:cxnSp macro="">
      <xdr:nvCxnSpPr>
        <xdr:cNvPr id="253" name="直線コネクタ 252"/>
        <xdr:cNvCxnSpPr/>
      </xdr:nvCxnSpPr>
      <xdr:spPr>
        <a:xfrm flipV="1">
          <a:off x="15671800" y="98520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55" name="フローチャート: 判断 254"/>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22225</xdr:rowOff>
    </xdr:from>
    <xdr:to>
      <xdr:col>78</xdr:col>
      <xdr:colOff>69850</xdr:colOff>
      <xdr:row>58</xdr:row>
      <xdr:rowOff>50800</xdr:rowOff>
    </xdr:to>
    <xdr:cxnSp macro="">
      <xdr:nvCxnSpPr>
        <xdr:cNvPr id="256" name="直線コネクタ 255"/>
        <xdr:cNvCxnSpPr/>
      </xdr:nvCxnSpPr>
      <xdr:spPr>
        <a:xfrm>
          <a:off x="14782800" y="9966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9525</xdr:rowOff>
    </xdr:from>
    <xdr:to>
      <xdr:col>78</xdr:col>
      <xdr:colOff>120650</xdr:colOff>
      <xdr:row>58</xdr:row>
      <xdr:rowOff>111125</xdr:rowOff>
    </xdr:to>
    <xdr:sp macro="" textlink="">
      <xdr:nvSpPr>
        <xdr:cNvPr id="257" name="フローチャート: 判断 256"/>
        <xdr:cNvSpPr/>
      </xdr:nvSpPr>
      <xdr:spPr>
        <a:xfrm>
          <a:off x="15621000" y="995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95902</xdr:rowOff>
    </xdr:from>
    <xdr:ext cx="736600" cy="259045"/>
    <xdr:sp macro="" textlink="">
      <xdr:nvSpPr>
        <xdr:cNvPr id="258" name="テキスト ボックス 257"/>
        <xdr:cNvSpPr txBox="1"/>
      </xdr:nvSpPr>
      <xdr:spPr>
        <a:xfrm>
          <a:off x="15290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165100</xdr:rowOff>
    </xdr:from>
    <xdr:to>
      <xdr:col>73</xdr:col>
      <xdr:colOff>180975</xdr:colOff>
      <xdr:row>58</xdr:row>
      <xdr:rowOff>22225</xdr:rowOff>
    </xdr:to>
    <xdr:cxnSp macro="">
      <xdr:nvCxnSpPr>
        <xdr:cNvPr id="259" name="直線コネクタ 258"/>
        <xdr:cNvCxnSpPr/>
      </xdr:nvCxnSpPr>
      <xdr:spPr>
        <a:xfrm>
          <a:off x="13893800" y="99377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47625</xdr:rowOff>
    </xdr:from>
    <xdr:to>
      <xdr:col>74</xdr:col>
      <xdr:colOff>31750</xdr:colOff>
      <xdr:row>58</xdr:row>
      <xdr:rowOff>149225</xdr:rowOff>
    </xdr:to>
    <xdr:sp macro="" textlink="">
      <xdr:nvSpPr>
        <xdr:cNvPr id="260" name="フローチャート: 判断 259"/>
        <xdr:cNvSpPr/>
      </xdr:nvSpPr>
      <xdr:spPr>
        <a:xfrm>
          <a:off x="14732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134002</xdr:rowOff>
    </xdr:from>
    <xdr:ext cx="762000" cy="259045"/>
    <xdr:sp macro="" textlink="">
      <xdr:nvSpPr>
        <xdr:cNvPr id="261" name="テキスト ボックス 260"/>
        <xdr:cNvSpPr txBox="1"/>
      </xdr:nvSpPr>
      <xdr:spPr>
        <a:xfrm>
          <a:off x="14401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165100</xdr:rowOff>
    </xdr:from>
    <xdr:to>
      <xdr:col>69</xdr:col>
      <xdr:colOff>92075</xdr:colOff>
      <xdr:row>58</xdr:row>
      <xdr:rowOff>3175</xdr:rowOff>
    </xdr:to>
    <xdr:cxnSp macro="">
      <xdr:nvCxnSpPr>
        <xdr:cNvPr id="262" name="直線コネクタ 261"/>
        <xdr:cNvCxnSpPr/>
      </xdr:nvCxnSpPr>
      <xdr:spPr>
        <a:xfrm flipV="1">
          <a:off x="13004800" y="99377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76200</xdr:rowOff>
    </xdr:from>
    <xdr:to>
      <xdr:col>69</xdr:col>
      <xdr:colOff>142875</xdr:colOff>
      <xdr:row>59</xdr:row>
      <xdr:rowOff>6350</xdr:rowOff>
    </xdr:to>
    <xdr:sp macro="" textlink="">
      <xdr:nvSpPr>
        <xdr:cNvPr id="263" name="フローチャート: 判断 262"/>
        <xdr:cNvSpPr/>
      </xdr:nvSpPr>
      <xdr:spPr>
        <a:xfrm>
          <a:off x="13843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162577</xdr:rowOff>
    </xdr:from>
    <xdr:ext cx="762000" cy="259045"/>
    <xdr:sp macro="" textlink="">
      <xdr:nvSpPr>
        <xdr:cNvPr id="264" name="テキスト ボックス 263"/>
        <xdr:cNvSpPr txBox="1"/>
      </xdr:nvSpPr>
      <xdr:spPr>
        <a:xfrm>
          <a:off x="13512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85725</xdr:rowOff>
    </xdr:from>
    <xdr:to>
      <xdr:col>65</xdr:col>
      <xdr:colOff>53975</xdr:colOff>
      <xdr:row>59</xdr:row>
      <xdr:rowOff>15875</xdr:rowOff>
    </xdr:to>
    <xdr:sp macro="" textlink="">
      <xdr:nvSpPr>
        <xdr:cNvPr id="265" name="フローチャート: 判断 264"/>
        <xdr:cNvSpPr/>
      </xdr:nvSpPr>
      <xdr:spPr>
        <a:xfrm>
          <a:off x="12954000" y="1002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652</xdr:rowOff>
    </xdr:from>
    <xdr:ext cx="762000" cy="259045"/>
    <xdr:sp macro="" textlink="">
      <xdr:nvSpPr>
        <xdr:cNvPr id="266" name="テキスト ボックス 265"/>
        <xdr:cNvSpPr txBox="1"/>
      </xdr:nvSpPr>
      <xdr:spPr>
        <a:xfrm>
          <a:off x="12623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28575</xdr:rowOff>
    </xdr:from>
    <xdr:to>
      <xdr:col>82</xdr:col>
      <xdr:colOff>158750</xdr:colOff>
      <xdr:row>57</xdr:row>
      <xdr:rowOff>130175</xdr:rowOff>
    </xdr:to>
    <xdr:sp macro="" textlink="">
      <xdr:nvSpPr>
        <xdr:cNvPr id="272" name="楕円 271"/>
        <xdr:cNvSpPr/>
      </xdr:nvSpPr>
      <xdr:spPr>
        <a:xfrm>
          <a:off x="16459200" y="980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652</xdr:rowOff>
    </xdr:from>
    <xdr:ext cx="762000" cy="259045"/>
    <xdr:sp macro="" textlink="">
      <xdr:nvSpPr>
        <xdr:cNvPr id="273" name="その他該当値テキスト"/>
        <xdr:cNvSpPr txBox="1"/>
      </xdr:nvSpPr>
      <xdr:spPr>
        <a:xfrm>
          <a:off x="16598900" y="9773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0</xdr:rowOff>
    </xdr:from>
    <xdr:to>
      <xdr:col>78</xdr:col>
      <xdr:colOff>120650</xdr:colOff>
      <xdr:row>58</xdr:row>
      <xdr:rowOff>101600</xdr:rowOff>
    </xdr:to>
    <xdr:sp macro="" textlink="">
      <xdr:nvSpPr>
        <xdr:cNvPr id="274" name="楕円 273"/>
        <xdr:cNvSpPr/>
      </xdr:nvSpPr>
      <xdr:spPr>
        <a:xfrm>
          <a:off x="15621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111777</xdr:rowOff>
    </xdr:from>
    <xdr:ext cx="736600" cy="259045"/>
    <xdr:sp macro="" textlink="">
      <xdr:nvSpPr>
        <xdr:cNvPr id="275" name="テキスト ボックス 274"/>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142875</xdr:rowOff>
    </xdr:from>
    <xdr:to>
      <xdr:col>74</xdr:col>
      <xdr:colOff>31750</xdr:colOff>
      <xdr:row>58</xdr:row>
      <xdr:rowOff>73025</xdr:rowOff>
    </xdr:to>
    <xdr:sp macro="" textlink="">
      <xdr:nvSpPr>
        <xdr:cNvPr id="276" name="楕円 275"/>
        <xdr:cNvSpPr/>
      </xdr:nvSpPr>
      <xdr:spPr>
        <a:xfrm>
          <a:off x="14732000" y="991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83202</xdr:rowOff>
    </xdr:from>
    <xdr:ext cx="762000" cy="259045"/>
    <xdr:sp macro="" textlink="">
      <xdr:nvSpPr>
        <xdr:cNvPr id="277" name="テキスト ボックス 276"/>
        <xdr:cNvSpPr txBox="1"/>
      </xdr:nvSpPr>
      <xdr:spPr>
        <a:xfrm>
          <a:off x="14401800" y="968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114300</xdr:rowOff>
    </xdr:from>
    <xdr:to>
      <xdr:col>69</xdr:col>
      <xdr:colOff>142875</xdr:colOff>
      <xdr:row>58</xdr:row>
      <xdr:rowOff>44450</xdr:rowOff>
    </xdr:to>
    <xdr:sp macro="" textlink="">
      <xdr:nvSpPr>
        <xdr:cNvPr id="278" name="楕円 277"/>
        <xdr:cNvSpPr/>
      </xdr:nvSpPr>
      <xdr:spPr>
        <a:xfrm>
          <a:off x="13843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54627</xdr:rowOff>
    </xdr:from>
    <xdr:ext cx="762000" cy="259045"/>
    <xdr:sp macro="" textlink="">
      <xdr:nvSpPr>
        <xdr:cNvPr id="279" name="テキスト ボックス 278"/>
        <xdr:cNvSpPr txBox="1"/>
      </xdr:nvSpPr>
      <xdr:spPr>
        <a:xfrm>
          <a:off x="13512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123825</xdr:rowOff>
    </xdr:from>
    <xdr:to>
      <xdr:col>65</xdr:col>
      <xdr:colOff>53975</xdr:colOff>
      <xdr:row>58</xdr:row>
      <xdr:rowOff>53975</xdr:rowOff>
    </xdr:to>
    <xdr:sp macro="" textlink="">
      <xdr:nvSpPr>
        <xdr:cNvPr id="280" name="楕円 279"/>
        <xdr:cNvSpPr/>
      </xdr:nvSpPr>
      <xdr:spPr>
        <a:xfrm>
          <a:off x="12954000" y="989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64152</xdr:rowOff>
    </xdr:from>
    <xdr:ext cx="762000" cy="259045"/>
    <xdr:sp macro="" textlink="">
      <xdr:nvSpPr>
        <xdr:cNvPr id="281" name="テキスト ボックス 280"/>
        <xdr:cNvSpPr txBox="1"/>
      </xdr:nvSpPr>
      <xdr:spPr>
        <a:xfrm>
          <a:off x="12623800" y="966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下水道事業の法適用化に伴い前年度まで操出金として支出していた費用を補助費等及び出資金として支出したこと等により前年度比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引き続き適正な交付に努めるため、補助金等の交付に当たっては、今後も明確な基準のもと、予算、決算、事業内容等の確認を行い、恒常的に見直し、適正化を図る。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122428</xdr:rowOff>
    </xdr:to>
    <xdr:cxnSp macro="">
      <xdr:nvCxnSpPr>
        <xdr:cNvPr id="306" name="直線コネクタ 305"/>
        <xdr:cNvCxnSpPr/>
      </xdr:nvCxnSpPr>
      <xdr:spPr>
        <a:xfrm flipV="1">
          <a:off x="16510000" y="5956300"/>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94505</xdr:rowOff>
    </xdr:from>
    <xdr:ext cx="762000" cy="259045"/>
    <xdr:sp macro="" textlink="">
      <xdr:nvSpPr>
        <xdr:cNvPr id="307" name="補助費等最小値テキスト"/>
        <xdr:cNvSpPr txBox="1"/>
      </xdr:nvSpPr>
      <xdr:spPr>
        <a:xfrm>
          <a:off x="16598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122428</xdr:rowOff>
    </xdr:from>
    <xdr:to>
      <xdr:col>82</xdr:col>
      <xdr:colOff>196850</xdr:colOff>
      <xdr:row>40</xdr:row>
      <xdr:rowOff>122428</xdr:rowOff>
    </xdr:to>
    <xdr:cxnSp macro="">
      <xdr:nvCxnSpPr>
        <xdr:cNvPr id="308" name="直線コネクタ 307"/>
        <xdr:cNvCxnSpPr/>
      </xdr:nvCxnSpPr>
      <xdr:spPr>
        <a:xfrm>
          <a:off x="16421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117856</xdr:rowOff>
    </xdr:from>
    <xdr:to>
      <xdr:col>82</xdr:col>
      <xdr:colOff>107950</xdr:colOff>
      <xdr:row>35</xdr:row>
      <xdr:rowOff>24130</xdr:rowOff>
    </xdr:to>
    <xdr:cxnSp macro="">
      <xdr:nvCxnSpPr>
        <xdr:cNvPr id="311" name="直線コネクタ 310"/>
        <xdr:cNvCxnSpPr/>
      </xdr:nvCxnSpPr>
      <xdr:spPr>
        <a:xfrm>
          <a:off x="15671800" y="5947156"/>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12"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3" name="フローチャート: 判断 312"/>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108712</xdr:rowOff>
    </xdr:from>
    <xdr:to>
      <xdr:col>78</xdr:col>
      <xdr:colOff>69850</xdr:colOff>
      <xdr:row>34</xdr:row>
      <xdr:rowOff>117856</xdr:rowOff>
    </xdr:to>
    <xdr:cxnSp macro="">
      <xdr:nvCxnSpPr>
        <xdr:cNvPr id="314" name="直線コネクタ 313"/>
        <xdr:cNvCxnSpPr/>
      </xdr:nvCxnSpPr>
      <xdr:spPr>
        <a:xfrm>
          <a:off x="14782800" y="5938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62484</xdr:rowOff>
    </xdr:from>
    <xdr:to>
      <xdr:col>78</xdr:col>
      <xdr:colOff>120650</xdr:colOff>
      <xdr:row>36</xdr:row>
      <xdr:rowOff>164084</xdr:rowOff>
    </xdr:to>
    <xdr:sp macro="" textlink="">
      <xdr:nvSpPr>
        <xdr:cNvPr id="315" name="フローチャート: 判断 314"/>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148861</xdr:rowOff>
    </xdr:from>
    <xdr:ext cx="736600" cy="259045"/>
    <xdr:sp macro="" textlink="">
      <xdr:nvSpPr>
        <xdr:cNvPr id="316" name="テキスト ボックス 315"/>
        <xdr:cNvSpPr txBox="1"/>
      </xdr:nvSpPr>
      <xdr:spPr>
        <a:xfrm>
          <a:off x="15290800" y="6321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108712</xdr:rowOff>
    </xdr:from>
    <xdr:to>
      <xdr:col>73</xdr:col>
      <xdr:colOff>180975</xdr:colOff>
      <xdr:row>34</xdr:row>
      <xdr:rowOff>113284</xdr:rowOff>
    </xdr:to>
    <xdr:cxnSp macro="">
      <xdr:nvCxnSpPr>
        <xdr:cNvPr id="317" name="直線コネクタ 316"/>
        <xdr:cNvCxnSpPr/>
      </xdr:nvCxnSpPr>
      <xdr:spPr>
        <a:xfrm flipV="1">
          <a:off x="13893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8" name="フローチャート: 判断 317"/>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126001</xdr:rowOff>
    </xdr:from>
    <xdr:ext cx="762000" cy="259045"/>
    <xdr:sp macro="" textlink="">
      <xdr:nvSpPr>
        <xdr:cNvPr id="319" name="テキスト ボックス 318"/>
        <xdr:cNvSpPr txBox="1"/>
      </xdr:nvSpPr>
      <xdr:spPr>
        <a:xfrm>
          <a:off x="14401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113284</xdr:rowOff>
    </xdr:from>
    <xdr:to>
      <xdr:col>69</xdr:col>
      <xdr:colOff>92075</xdr:colOff>
      <xdr:row>34</xdr:row>
      <xdr:rowOff>117856</xdr:rowOff>
    </xdr:to>
    <xdr:cxnSp macro="">
      <xdr:nvCxnSpPr>
        <xdr:cNvPr id="320" name="直線コネクタ 319"/>
        <xdr:cNvCxnSpPr/>
      </xdr:nvCxnSpPr>
      <xdr:spPr>
        <a:xfrm flipV="1">
          <a:off x="13004800" y="59425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126001</xdr:rowOff>
    </xdr:from>
    <xdr:ext cx="762000" cy="259045"/>
    <xdr:sp macro="" textlink="">
      <xdr:nvSpPr>
        <xdr:cNvPr id="322" name="テキスト ボックス 321"/>
        <xdr:cNvSpPr txBox="1"/>
      </xdr:nvSpPr>
      <xdr:spPr>
        <a:xfrm>
          <a:off x="13512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0" name="楕円 329"/>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53357</xdr:rowOff>
    </xdr:from>
    <xdr:ext cx="762000" cy="259045"/>
    <xdr:sp macro="" textlink="">
      <xdr:nvSpPr>
        <xdr:cNvPr id="331" name="補助費等該当値テキスト"/>
        <xdr:cNvSpPr txBox="1"/>
      </xdr:nvSpPr>
      <xdr:spPr>
        <a:xfrm>
          <a:off x="16598900" y="588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67056</xdr:rowOff>
    </xdr:from>
    <xdr:to>
      <xdr:col>78</xdr:col>
      <xdr:colOff>120650</xdr:colOff>
      <xdr:row>34</xdr:row>
      <xdr:rowOff>168656</xdr:rowOff>
    </xdr:to>
    <xdr:sp macro="" textlink="">
      <xdr:nvSpPr>
        <xdr:cNvPr id="332" name="楕円 331"/>
        <xdr:cNvSpPr/>
      </xdr:nvSpPr>
      <xdr:spPr>
        <a:xfrm>
          <a:off x="15621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7383</xdr:rowOff>
    </xdr:from>
    <xdr:ext cx="736600" cy="259045"/>
    <xdr:sp macro="" textlink="">
      <xdr:nvSpPr>
        <xdr:cNvPr id="333" name="テキスト ボックス 332"/>
        <xdr:cNvSpPr txBox="1"/>
      </xdr:nvSpPr>
      <xdr:spPr>
        <a:xfrm>
          <a:off x="15290800" y="566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57912</xdr:rowOff>
    </xdr:from>
    <xdr:to>
      <xdr:col>74</xdr:col>
      <xdr:colOff>31750</xdr:colOff>
      <xdr:row>34</xdr:row>
      <xdr:rowOff>159512</xdr:rowOff>
    </xdr:to>
    <xdr:sp macro="" textlink="">
      <xdr:nvSpPr>
        <xdr:cNvPr id="334" name="楕円 333"/>
        <xdr:cNvSpPr/>
      </xdr:nvSpPr>
      <xdr:spPr>
        <a:xfrm>
          <a:off x="14732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169689</xdr:rowOff>
    </xdr:from>
    <xdr:ext cx="762000" cy="259045"/>
    <xdr:sp macro="" textlink="">
      <xdr:nvSpPr>
        <xdr:cNvPr id="335" name="テキスト ボックス 334"/>
        <xdr:cNvSpPr txBox="1"/>
      </xdr:nvSpPr>
      <xdr:spPr>
        <a:xfrm>
          <a:off x="14401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6" name="楕円 335"/>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7" name="テキスト ボックス 336"/>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8" name="楕円 337"/>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9" name="テキスト ボックス 338"/>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過去の起債抑制により公債費は大幅に減少し、前年度比</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　引き続き類似団体平均を下回る水準となっているが、今後は大規模な公共施設の整備事業を控えており、元利償還金の増加が見込まれるため、より一層世代間負担の公平化及び公債費負担の平準化の観点から、適正な水準を維持す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145287</xdr:rowOff>
    </xdr:to>
    <xdr:cxnSp macro="">
      <xdr:nvCxnSpPr>
        <xdr:cNvPr id="364" name="直線コネクタ 363"/>
        <xdr:cNvCxnSpPr/>
      </xdr:nvCxnSpPr>
      <xdr:spPr>
        <a:xfrm flipV="1">
          <a:off x="4826000" y="12773152"/>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65"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6" name="直線コネクタ 365"/>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7" name="公債費最大値テキスト"/>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8" name="直線コネクタ 367"/>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152146</xdr:rowOff>
    </xdr:to>
    <xdr:cxnSp macro="">
      <xdr:nvCxnSpPr>
        <xdr:cNvPr id="369" name="直線コネクタ 368"/>
        <xdr:cNvCxnSpPr/>
      </xdr:nvCxnSpPr>
      <xdr:spPr>
        <a:xfrm flipV="1">
          <a:off x="3987800" y="12951460"/>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9414</xdr:rowOff>
    </xdr:from>
    <xdr:ext cx="762000" cy="259045"/>
    <xdr:sp macro="" textlink="">
      <xdr:nvSpPr>
        <xdr:cNvPr id="370" name="公債費平均値テキスト"/>
        <xdr:cNvSpPr txBox="1"/>
      </xdr:nvSpPr>
      <xdr:spPr>
        <a:xfrm>
          <a:off x="4914900" y="13211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71" name="フローチャート: 判断 370"/>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152146</xdr:rowOff>
    </xdr:from>
    <xdr:to>
      <xdr:col>19</xdr:col>
      <xdr:colOff>187325</xdr:colOff>
      <xdr:row>76</xdr:row>
      <xdr:rowOff>12700</xdr:rowOff>
    </xdr:to>
    <xdr:cxnSp macro="">
      <xdr:nvCxnSpPr>
        <xdr:cNvPr id="372" name="直線コネクタ 371"/>
        <xdr:cNvCxnSpPr/>
      </xdr:nvCxnSpPr>
      <xdr:spPr>
        <a:xfrm flipV="1">
          <a:off x="3098800" y="1301089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12700</xdr:rowOff>
    </xdr:from>
    <xdr:to>
      <xdr:col>15</xdr:col>
      <xdr:colOff>98425</xdr:colOff>
      <xdr:row>76</xdr:row>
      <xdr:rowOff>49276</xdr:rowOff>
    </xdr:to>
    <xdr:cxnSp macro="">
      <xdr:nvCxnSpPr>
        <xdr:cNvPr id="375" name="直線コネクタ 374"/>
        <xdr:cNvCxnSpPr/>
      </xdr:nvCxnSpPr>
      <xdr:spPr>
        <a:xfrm flipV="1">
          <a:off x="2209800" y="130429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55626</xdr:rowOff>
    </xdr:from>
    <xdr:to>
      <xdr:col>15</xdr:col>
      <xdr:colOff>149225</xdr:colOff>
      <xdr:row>77</xdr:row>
      <xdr:rowOff>157226</xdr:rowOff>
    </xdr:to>
    <xdr:sp macro="" textlink="">
      <xdr:nvSpPr>
        <xdr:cNvPr id="376" name="フローチャート: 判断 375"/>
        <xdr:cNvSpPr/>
      </xdr:nvSpPr>
      <xdr:spPr>
        <a:xfrm>
          <a:off x="3048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142003</xdr:rowOff>
    </xdr:from>
    <xdr:ext cx="762000" cy="259045"/>
    <xdr:sp macro="" textlink="">
      <xdr:nvSpPr>
        <xdr:cNvPr id="377" name="テキスト ボックス 376"/>
        <xdr:cNvSpPr txBox="1"/>
      </xdr:nvSpPr>
      <xdr:spPr>
        <a:xfrm>
          <a:off x="2717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49276</xdr:rowOff>
    </xdr:from>
    <xdr:to>
      <xdr:col>11</xdr:col>
      <xdr:colOff>9525</xdr:colOff>
      <xdr:row>76</xdr:row>
      <xdr:rowOff>99568</xdr:rowOff>
    </xdr:to>
    <xdr:cxnSp macro="">
      <xdr:nvCxnSpPr>
        <xdr:cNvPr id="378" name="直線コネクタ 377"/>
        <xdr:cNvCxnSpPr/>
      </xdr:nvCxnSpPr>
      <xdr:spPr>
        <a:xfrm flipV="1">
          <a:off x="1320800" y="130794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79" name="フローチャート: 判断 378"/>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0" name="テキスト ボックス 379"/>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1" name="フローチャート: 判断 380"/>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160290</xdr:rowOff>
    </xdr:from>
    <xdr:ext cx="762000" cy="259045"/>
    <xdr:sp macro="" textlink="">
      <xdr:nvSpPr>
        <xdr:cNvPr id="382" name="テキスト ボックス 381"/>
        <xdr:cNvSpPr txBox="1"/>
      </xdr:nvSpPr>
      <xdr:spPr>
        <a:xfrm>
          <a:off x="939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88" name="楕円 387"/>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89" name="公債費該当値テキスト"/>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101346</xdr:rowOff>
    </xdr:from>
    <xdr:to>
      <xdr:col>20</xdr:col>
      <xdr:colOff>38100</xdr:colOff>
      <xdr:row>76</xdr:row>
      <xdr:rowOff>31496</xdr:rowOff>
    </xdr:to>
    <xdr:sp macro="" textlink="">
      <xdr:nvSpPr>
        <xdr:cNvPr id="390" name="楕円 389"/>
        <xdr:cNvSpPr/>
      </xdr:nvSpPr>
      <xdr:spPr>
        <a:xfrm>
          <a:off x="39370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41673</xdr:rowOff>
    </xdr:from>
    <xdr:ext cx="736600" cy="259045"/>
    <xdr:sp macro="" textlink="">
      <xdr:nvSpPr>
        <xdr:cNvPr id="391" name="テキスト ボックス 390"/>
        <xdr:cNvSpPr txBox="1"/>
      </xdr:nvSpPr>
      <xdr:spPr>
        <a:xfrm>
          <a:off x="3606800" y="12728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133350</xdr:rowOff>
    </xdr:from>
    <xdr:to>
      <xdr:col>15</xdr:col>
      <xdr:colOff>149225</xdr:colOff>
      <xdr:row>76</xdr:row>
      <xdr:rowOff>63500</xdr:rowOff>
    </xdr:to>
    <xdr:sp macro="" textlink="">
      <xdr:nvSpPr>
        <xdr:cNvPr id="392" name="楕円 391"/>
        <xdr:cNvSpPr/>
      </xdr:nvSpPr>
      <xdr:spPr>
        <a:xfrm>
          <a:off x="3048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73677</xdr:rowOff>
    </xdr:from>
    <xdr:ext cx="762000" cy="259045"/>
    <xdr:sp macro="" textlink="">
      <xdr:nvSpPr>
        <xdr:cNvPr id="393" name="テキスト ボックス 392"/>
        <xdr:cNvSpPr txBox="1"/>
      </xdr:nvSpPr>
      <xdr:spPr>
        <a:xfrm>
          <a:off x="2717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169926</xdr:rowOff>
    </xdr:from>
    <xdr:to>
      <xdr:col>11</xdr:col>
      <xdr:colOff>60325</xdr:colOff>
      <xdr:row>76</xdr:row>
      <xdr:rowOff>100076</xdr:rowOff>
    </xdr:to>
    <xdr:sp macro="" textlink="">
      <xdr:nvSpPr>
        <xdr:cNvPr id="394" name="楕円 393"/>
        <xdr:cNvSpPr/>
      </xdr:nvSpPr>
      <xdr:spPr>
        <a:xfrm>
          <a:off x="2159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110253</xdr:rowOff>
    </xdr:from>
    <xdr:ext cx="762000" cy="259045"/>
    <xdr:sp macro="" textlink="">
      <xdr:nvSpPr>
        <xdr:cNvPr id="395" name="テキスト ボックス 394"/>
        <xdr:cNvSpPr txBox="1"/>
      </xdr:nvSpPr>
      <xdr:spPr>
        <a:xfrm>
          <a:off x="1828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6" name="楕円 395"/>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7" name="テキスト ボックス 396"/>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地方消費税交付金や税収の増等による経常一般財源が増加したことにより前年度から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ポイントの減となったが、依然として類似団体平均を上回る状態が続いている。</a:t>
          </a:r>
        </a:p>
        <a:p>
          <a:r>
            <a:rPr kumimoji="1" lang="ja-JP" altLang="en-US" sz="1300">
              <a:latin typeface="ＭＳ Ｐゴシック" panose="020B0600070205080204" pitchFamily="50" charset="-128"/>
              <a:ea typeface="ＭＳ Ｐゴシック" panose="020B0600070205080204" pitchFamily="50" charset="-128"/>
            </a:rPr>
            <a:t>　類似団体との比較では、人件費及び物件費の数値が高く、経常収支比率を押し上げる要因となっているため、引き続き積極的な行財政改革によるコストの削減に努める。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154432</xdr:rowOff>
    </xdr:from>
    <xdr:to>
      <xdr:col>82</xdr:col>
      <xdr:colOff>107950</xdr:colOff>
      <xdr:row>81</xdr:row>
      <xdr:rowOff>147574</xdr:rowOff>
    </xdr:to>
    <xdr:cxnSp macro="">
      <xdr:nvCxnSpPr>
        <xdr:cNvPr id="423" name="直線コネクタ 422"/>
        <xdr:cNvCxnSpPr/>
      </xdr:nvCxnSpPr>
      <xdr:spPr>
        <a:xfrm flipV="1">
          <a:off x="16510000" y="1284173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119651</xdr:rowOff>
    </xdr:from>
    <xdr:ext cx="762000" cy="259045"/>
    <xdr:sp macro="" textlink="">
      <xdr:nvSpPr>
        <xdr:cNvPr id="424" name="公債費以外最小値テキスト"/>
        <xdr:cNvSpPr txBox="1"/>
      </xdr:nvSpPr>
      <xdr:spPr>
        <a:xfrm>
          <a:off x="16598900" y="14007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147574</xdr:rowOff>
    </xdr:from>
    <xdr:to>
      <xdr:col>82</xdr:col>
      <xdr:colOff>196850</xdr:colOff>
      <xdr:row>81</xdr:row>
      <xdr:rowOff>147574</xdr:rowOff>
    </xdr:to>
    <xdr:cxnSp macro="">
      <xdr:nvCxnSpPr>
        <xdr:cNvPr id="425" name="直線コネクタ 424"/>
        <xdr:cNvCxnSpPr/>
      </xdr:nvCxnSpPr>
      <xdr:spPr>
        <a:xfrm>
          <a:off x="16421100" y="14035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69359</xdr:rowOff>
    </xdr:from>
    <xdr:ext cx="762000" cy="259045"/>
    <xdr:sp macro="" textlink="">
      <xdr:nvSpPr>
        <xdr:cNvPr id="426" name="公債費以外最大値テキスト"/>
        <xdr:cNvSpPr txBox="1"/>
      </xdr:nvSpPr>
      <xdr:spPr>
        <a:xfrm>
          <a:off x="16598900" y="1258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154432</xdr:rowOff>
    </xdr:from>
    <xdr:to>
      <xdr:col>82</xdr:col>
      <xdr:colOff>196850</xdr:colOff>
      <xdr:row>74</xdr:row>
      <xdr:rowOff>154432</xdr:rowOff>
    </xdr:to>
    <xdr:cxnSp macro="">
      <xdr:nvCxnSpPr>
        <xdr:cNvPr id="427" name="直線コネクタ 426"/>
        <xdr:cNvCxnSpPr/>
      </xdr:nvCxnSpPr>
      <xdr:spPr>
        <a:xfrm>
          <a:off x="16421100" y="12841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10413</xdr:rowOff>
    </xdr:from>
    <xdr:to>
      <xdr:col>82</xdr:col>
      <xdr:colOff>107950</xdr:colOff>
      <xdr:row>79</xdr:row>
      <xdr:rowOff>60706</xdr:rowOff>
    </xdr:to>
    <xdr:cxnSp macro="">
      <xdr:nvCxnSpPr>
        <xdr:cNvPr id="428" name="直線コネクタ 427"/>
        <xdr:cNvCxnSpPr/>
      </xdr:nvCxnSpPr>
      <xdr:spPr>
        <a:xfrm flipV="1">
          <a:off x="15671800" y="13554963"/>
          <a:ext cx="8382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99585</xdr:rowOff>
    </xdr:from>
    <xdr:ext cx="762000" cy="259045"/>
    <xdr:sp macro="" textlink="">
      <xdr:nvSpPr>
        <xdr:cNvPr id="429" name="公債費以外平均値テキスト"/>
        <xdr:cNvSpPr txBox="1"/>
      </xdr:nvSpPr>
      <xdr:spPr>
        <a:xfrm>
          <a:off x="16598900" y="13129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83058</xdr:rowOff>
    </xdr:from>
    <xdr:to>
      <xdr:col>82</xdr:col>
      <xdr:colOff>158750</xdr:colOff>
      <xdr:row>78</xdr:row>
      <xdr:rowOff>13208</xdr:rowOff>
    </xdr:to>
    <xdr:sp macro="" textlink="">
      <xdr:nvSpPr>
        <xdr:cNvPr id="430" name="フローチャート: 判断 429"/>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131572</xdr:rowOff>
    </xdr:from>
    <xdr:to>
      <xdr:col>78</xdr:col>
      <xdr:colOff>69850</xdr:colOff>
      <xdr:row>79</xdr:row>
      <xdr:rowOff>60706</xdr:rowOff>
    </xdr:to>
    <xdr:cxnSp macro="">
      <xdr:nvCxnSpPr>
        <xdr:cNvPr id="431" name="直線コネクタ 430"/>
        <xdr:cNvCxnSpPr/>
      </xdr:nvCxnSpPr>
      <xdr:spPr>
        <a:xfrm>
          <a:off x="14782800" y="1350467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131572</xdr:rowOff>
    </xdr:from>
    <xdr:to>
      <xdr:col>73</xdr:col>
      <xdr:colOff>180975</xdr:colOff>
      <xdr:row>78</xdr:row>
      <xdr:rowOff>140715</xdr:rowOff>
    </xdr:to>
    <xdr:cxnSp macro="">
      <xdr:nvCxnSpPr>
        <xdr:cNvPr id="434" name="直線コネクタ 433"/>
        <xdr:cNvCxnSpPr/>
      </xdr:nvCxnSpPr>
      <xdr:spPr>
        <a:xfrm flipV="1">
          <a:off x="13893800" y="135046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5" name="フローチャート: 判断 434"/>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158259</xdr:rowOff>
    </xdr:from>
    <xdr:ext cx="762000" cy="259045"/>
    <xdr:sp macro="" textlink="">
      <xdr:nvSpPr>
        <xdr:cNvPr id="436" name="テキスト ボックス 435"/>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140715</xdr:rowOff>
    </xdr:from>
    <xdr:to>
      <xdr:col>69</xdr:col>
      <xdr:colOff>92075</xdr:colOff>
      <xdr:row>79</xdr:row>
      <xdr:rowOff>92711</xdr:rowOff>
    </xdr:to>
    <xdr:cxnSp macro="">
      <xdr:nvCxnSpPr>
        <xdr:cNvPr id="437" name="直線コネクタ 436"/>
        <xdr:cNvCxnSpPr/>
      </xdr:nvCxnSpPr>
      <xdr:spPr>
        <a:xfrm flipV="1">
          <a:off x="13004800" y="13513815"/>
          <a:ext cx="889000" cy="123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41911</xdr:rowOff>
    </xdr:from>
    <xdr:to>
      <xdr:col>69</xdr:col>
      <xdr:colOff>142875</xdr:colOff>
      <xdr:row>77</xdr:row>
      <xdr:rowOff>143511</xdr:rowOff>
    </xdr:to>
    <xdr:sp macro="" textlink="">
      <xdr:nvSpPr>
        <xdr:cNvPr id="438" name="フローチャート: 判断 437"/>
        <xdr:cNvSpPr/>
      </xdr:nvSpPr>
      <xdr:spPr>
        <a:xfrm>
          <a:off x="13843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153688</xdr:rowOff>
    </xdr:from>
    <xdr:ext cx="762000" cy="259045"/>
    <xdr:sp macro="" textlink="">
      <xdr:nvSpPr>
        <xdr:cNvPr id="439" name="テキスト ボックス 438"/>
        <xdr:cNvSpPr txBox="1"/>
      </xdr:nvSpPr>
      <xdr:spPr>
        <a:xfrm>
          <a:off x="13512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0" name="フローチャート: 判断 439"/>
        <xdr:cNvSpPr/>
      </xdr:nvSpPr>
      <xdr:spPr>
        <a:xfrm>
          <a:off x="12954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130827</xdr:rowOff>
    </xdr:from>
    <xdr:ext cx="762000" cy="259045"/>
    <xdr:sp macro="" textlink="">
      <xdr:nvSpPr>
        <xdr:cNvPr id="441" name="テキスト ボックス 440"/>
        <xdr:cNvSpPr txBox="1"/>
      </xdr:nvSpPr>
      <xdr:spPr>
        <a:xfrm>
          <a:off x="12623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131063</xdr:rowOff>
    </xdr:from>
    <xdr:to>
      <xdr:col>82</xdr:col>
      <xdr:colOff>158750</xdr:colOff>
      <xdr:row>79</xdr:row>
      <xdr:rowOff>61213</xdr:rowOff>
    </xdr:to>
    <xdr:sp macro="" textlink="">
      <xdr:nvSpPr>
        <xdr:cNvPr id="447" name="楕円 446"/>
        <xdr:cNvSpPr/>
      </xdr:nvSpPr>
      <xdr:spPr>
        <a:xfrm>
          <a:off x="164592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103140</xdr:rowOff>
    </xdr:from>
    <xdr:ext cx="762000" cy="259045"/>
    <xdr:sp macro="" textlink="">
      <xdr:nvSpPr>
        <xdr:cNvPr id="448" name="公債費以外該当値テキスト"/>
        <xdr:cNvSpPr txBox="1"/>
      </xdr:nvSpPr>
      <xdr:spPr>
        <a:xfrm>
          <a:off x="165989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9906</xdr:rowOff>
    </xdr:from>
    <xdr:to>
      <xdr:col>78</xdr:col>
      <xdr:colOff>120650</xdr:colOff>
      <xdr:row>79</xdr:row>
      <xdr:rowOff>111506</xdr:rowOff>
    </xdr:to>
    <xdr:sp macro="" textlink="">
      <xdr:nvSpPr>
        <xdr:cNvPr id="449" name="楕円 448"/>
        <xdr:cNvSpPr/>
      </xdr:nvSpPr>
      <xdr:spPr>
        <a:xfrm>
          <a:off x="15621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96283</xdr:rowOff>
    </xdr:from>
    <xdr:ext cx="736600" cy="259045"/>
    <xdr:sp macro="" textlink="">
      <xdr:nvSpPr>
        <xdr:cNvPr id="450" name="テキスト ボックス 449"/>
        <xdr:cNvSpPr txBox="1"/>
      </xdr:nvSpPr>
      <xdr:spPr>
        <a:xfrm>
          <a:off x="15290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80772</xdr:rowOff>
    </xdr:from>
    <xdr:to>
      <xdr:col>74</xdr:col>
      <xdr:colOff>31750</xdr:colOff>
      <xdr:row>79</xdr:row>
      <xdr:rowOff>10922</xdr:rowOff>
    </xdr:to>
    <xdr:sp macro="" textlink="">
      <xdr:nvSpPr>
        <xdr:cNvPr id="451" name="楕円 450"/>
        <xdr:cNvSpPr/>
      </xdr:nvSpPr>
      <xdr:spPr>
        <a:xfrm>
          <a:off x="14732000" y="1345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52" name="テキスト ボックス 451"/>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89915</xdr:rowOff>
    </xdr:from>
    <xdr:to>
      <xdr:col>69</xdr:col>
      <xdr:colOff>142875</xdr:colOff>
      <xdr:row>79</xdr:row>
      <xdr:rowOff>20065</xdr:rowOff>
    </xdr:to>
    <xdr:sp macro="" textlink="">
      <xdr:nvSpPr>
        <xdr:cNvPr id="453" name="楕円 452"/>
        <xdr:cNvSpPr/>
      </xdr:nvSpPr>
      <xdr:spPr>
        <a:xfrm>
          <a:off x="13843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4842</xdr:rowOff>
    </xdr:from>
    <xdr:ext cx="762000" cy="259045"/>
    <xdr:sp macro="" textlink="">
      <xdr:nvSpPr>
        <xdr:cNvPr id="454" name="テキスト ボックス 453"/>
        <xdr:cNvSpPr txBox="1"/>
      </xdr:nvSpPr>
      <xdr:spPr>
        <a:xfrm>
          <a:off x="13512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41911</xdr:rowOff>
    </xdr:from>
    <xdr:to>
      <xdr:col>65</xdr:col>
      <xdr:colOff>53975</xdr:colOff>
      <xdr:row>79</xdr:row>
      <xdr:rowOff>143511</xdr:rowOff>
    </xdr:to>
    <xdr:sp macro="" textlink="">
      <xdr:nvSpPr>
        <xdr:cNvPr id="455" name="楕円 454"/>
        <xdr:cNvSpPr/>
      </xdr:nvSpPr>
      <xdr:spPr>
        <a:xfrm>
          <a:off x="12954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128288</xdr:rowOff>
    </xdr:from>
    <xdr:ext cx="762000" cy="259045"/>
    <xdr:sp macro="" textlink="">
      <xdr:nvSpPr>
        <xdr:cNvPr id="456" name="テキスト ボックス 455"/>
        <xdr:cNvSpPr txBox="1"/>
      </xdr:nvSpPr>
      <xdr:spPr>
        <a:xfrm>
          <a:off x="12623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13952</xdr:rowOff>
    </xdr:from>
    <xdr:to>
      <xdr:col>29</xdr:col>
      <xdr:colOff>127000</xdr:colOff>
      <xdr:row>20</xdr:row>
      <xdr:rowOff>20222</xdr:rowOff>
    </xdr:to>
    <xdr:cxnSp macro="">
      <xdr:nvCxnSpPr>
        <xdr:cNvPr id="47" name="直線コネクタ 46"/>
        <xdr:cNvCxnSpPr/>
      </xdr:nvCxnSpPr>
      <xdr:spPr bwMode="auto">
        <a:xfrm flipV="1">
          <a:off x="5651500" y="1947527"/>
          <a:ext cx="0" cy="15493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163749</xdr:rowOff>
    </xdr:from>
    <xdr:ext cx="762000" cy="259045"/>
    <xdr:sp macro="" textlink="">
      <xdr:nvSpPr>
        <xdr:cNvPr id="48" name="人口1人当たり決算額の推移最小値テキスト130"/>
        <xdr:cNvSpPr txBox="1"/>
      </xdr:nvSpPr>
      <xdr:spPr>
        <a:xfrm>
          <a:off x="5740400" y="3468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20222</xdr:rowOff>
    </xdr:from>
    <xdr:to>
      <xdr:col>30</xdr:col>
      <xdr:colOff>25400</xdr:colOff>
      <xdr:row>20</xdr:row>
      <xdr:rowOff>20222</xdr:rowOff>
    </xdr:to>
    <xdr:cxnSp macro="">
      <xdr:nvCxnSpPr>
        <xdr:cNvPr id="49" name="直線コネクタ 48"/>
        <xdr:cNvCxnSpPr/>
      </xdr:nvCxnSpPr>
      <xdr:spPr bwMode="auto">
        <a:xfrm>
          <a:off x="5562600" y="34968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100329</xdr:rowOff>
    </xdr:from>
    <xdr:ext cx="762000" cy="259045"/>
    <xdr:sp macro="" textlink="">
      <xdr:nvSpPr>
        <xdr:cNvPr id="50" name="人口1人当たり決算額の推移最大値テキスト130"/>
        <xdr:cNvSpPr txBox="1"/>
      </xdr:nvSpPr>
      <xdr:spPr>
        <a:xfrm>
          <a:off x="5740400" y="169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13952</xdr:rowOff>
    </xdr:from>
    <xdr:to>
      <xdr:col>30</xdr:col>
      <xdr:colOff>25400</xdr:colOff>
      <xdr:row>11</xdr:row>
      <xdr:rowOff>13952</xdr:rowOff>
    </xdr:to>
    <xdr:cxnSp macro="">
      <xdr:nvCxnSpPr>
        <xdr:cNvPr id="51" name="直線コネクタ 50"/>
        <xdr:cNvCxnSpPr/>
      </xdr:nvCxnSpPr>
      <xdr:spPr bwMode="auto">
        <a:xfrm>
          <a:off x="5562600" y="19475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47083</xdr:rowOff>
    </xdr:from>
    <xdr:to>
      <xdr:col>29</xdr:col>
      <xdr:colOff>127000</xdr:colOff>
      <xdr:row>16</xdr:row>
      <xdr:rowOff>117361</xdr:rowOff>
    </xdr:to>
    <xdr:cxnSp macro="">
      <xdr:nvCxnSpPr>
        <xdr:cNvPr id="52" name="直線コネクタ 51"/>
        <xdr:cNvCxnSpPr/>
      </xdr:nvCxnSpPr>
      <xdr:spPr bwMode="auto">
        <a:xfrm flipV="1">
          <a:off x="5003800" y="2837908"/>
          <a:ext cx="647700" cy="70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128135</xdr:rowOff>
    </xdr:from>
    <xdr:ext cx="762000" cy="259045"/>
    <xdr:sp macro="" textlink="">
      <xdr:nvSpPr>
        <xdr:cNvPr id="53" name="人口1人当たり決算額の推移平均値テキスト130"/>
        <xdr:cNvSpPr txBox="1"/>
      </xdr:nvSpPr>
      <xdr:spPr>
        <a:xfrm>
          <a:off x="5740400" y="291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156058</xdr:rowOff>
    </xdr:from>
    <xdr:to>
      <xdr:col>29</xdr:col>
      <xdr:colOff>177800</xdr:colOff>
      <xdr:row>17</xdr:row>
      <xdr:rowOff>86208</xdr:rowOff>
    </xdr:to>
    <xdr:sp macro="" textlink="">
      <xdr:nvSpPr>
        <xdr:cNvPr id="54" name="フローチャート: 判断 53"/>
        <xdr:cNvSpPr/>
      </xdr:nvSpPr>
      <xdr:spPr bwMode="auto">
        <a:xfrm>
          <a:off x="5600700" y="29468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117361</xdr:rowOff>
    </xdr:from>
    <xdr:to>
      <xdr:col>26</xdr:col>
      <xdr:colOff>50800</xdr:colOff>
      <xdr:row>16</xdr:row>
      <xdr:rowOff>168094</xdr:rowOff>
    </xdr:to>
    <xdr:cxnSp macro="">
      <xdr:nvCxnSpPr>
        <xdr:cNvPr id="55" name="直線コネクタ 54"/>
        <xdr:cNvCxnSpPr/>
      </xdr:nvCxnSpPr>
      <xdr:spPr bwMode="auto">
        <a:xfrm flipV="1">
          <a:off x="4305300" y="2908186"/>
          <a:ext cx="698500" cy="50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11533</xdr:rowOff>
    </xdr:from>
    <xdr:to>
      <xdr:col>26</xdr:col>
      <xdr:colOff>101600</xdr:colOff>
      <xdr:row>17</xdr:row>
      <xdr:rowOff>113133</xdr:rowOff>
    </xdr:to>
    <xdr:sp macro="" textlink="">
      <xdr:nvSpPr>
        <xdr:cNvPr id="56" name="フローチャート: 判断 55"/>
        <xdr:cNvSpPr/>
      </xdr:nvSpPr>
      <xdr:spPr bwMode="auto">
        <a:xfrm>
          <a:off x="49530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97910</xdr:rowOff>
    </xdr:from>
    <xdr:ext cx="736600" cy="259045"/>
    <xdr:sp macro="" textlink="">
      <xdr:nvSpPr>
        <xdr:cNvPr id="57" name="テキスト ボックス 56"/>
        <xdr:cNvSpPr txBox="1"/>
      </xdr:nvSpPr>
      <xdr:spPr>
        <a:xfrm>
          <a:off x="4622800" y="306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168094</xdr:rowOff>
    </xdr:from>
    <xdr:to>
      <xdr:col>22</xdr:col>
      <xdr:colOff>114300</xdr:colOff>
      <xdr:row>17</xdr:row>
      <xdr:rowOff>22475</xdr:rowOff>
    </xdr:to>
    <xdr:cxnSp macro="">
      <xdr:nvCxnSpPr>
        <xdr:cNvPr id="58" name="直線コネクタ 57"/>
        <xdr:cNvCxnSpPr/>
      </xdr:nvCxnSpPr>
      <xdr:spPr bwMode="auto">
        <a:xfrm flipV="1">
          <a:off x="3606800" y="2958919"/>
          <a:ext cx="698500" cy="2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31944</xdr:rowOff>
    </xdr:from>
    <xdr:to>
      <xdr:col>22</xdr:col>
      <xdr:colOff>165100</xdr:colOff>
      <xdr:row>17</xdr:row>
      <xdr:rowOff>133544</xdr:rowOff>
    </xdr:to>
    <xdr:sp macro="" textlink="">
      <xdr:nvSpPr>
        <xdr:cNvPr id="59" name="フローチャート: 判断 58"/>
        <xdr:cNvSpPr/>
      </xdr:nvSpPr>
      <xdr:spPr bwMode="auto">
        <a:xfrm>
          <a:off x="42545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118321</xdr:rowOff>
    </xdr:from>
    <xdr:ext cx="762000" cy="259045"/>
    <xdr:sp macro="" textlink="">
      <xdr:nvSpPr>
        <xdr:cNvPr id="60" name="テキスト ボックス 59"/>
        <xdr:cNvSpPr txBox="1"/>
      </xdr:nvSpPr>
      <xdr:spPr>
        <a:xfrm>
          <a:off x="3924300" y="3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22475</xdr:rowOff>
    </xdr:from>
    <xdr:to>
      <xdr:col>18</xdr:col>
      <xdr:colOff>177800</xdr:colOff>
      <xdr:row>17</xdr:row>
      <xdr:rowOff>50185</xdr:rowOff>
    </xdr:to>
    <xdr:cxnSp macro="">
      <xdr:nvCxnSpPr>
        <xdr:cNvPr id="61" name="直線コネクタ 60"/>
        <xdr:cNvCxnSpPr/>
      </xdr:nvCxnSpPr>
      <xdr:spPr bwMode="auto">
        <a:xfrm flipV="1">
          <a:off x="2908300" y="2984750"/>
          <a:ext cx="698500" cy="27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49563</xdr:rowOff>
    </xdr:from>
    <xdr:to>
      <xdr:col>19</xdr:col>
      <xdr:colOff>38100</xdr:colOff>
      <xdr:row>17</xdr:row>
      <xdr:rowOff>151163</xdr:rowOff>
    </xdr:to>
    <xdr:sp macro="" textlink="">
      <xdr:nvSpPr>
        <xdr:cNvPr id="62" name="フローチャート: 判断 61"/>
        <xdr:cNvSpPr/>
      </xdr:nvSpPr>
      <xdr:spPr bwMode="auto">
        <a:xfrm>
          <a:off x="3556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135940</xdr:rowOff>
    </xdr:from>
    <xdr:ext cx="762000" cy="259045"/>
    <xdr:sp macro="" textlink="">
      <xdr:nvSpPr>
        <xdr:cNvPr id="63" name="テキスト ボックス 62"/>
        <xdr:cNvSpPr txBox="1"/>
      </xdr:nvSpPr>
      <xdr:spPr>
        <a:xfrm>
          <a:off x="32258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63981</xdr:rowOff>
    </xdr:from>
    <xdr:to>
      <xdr:col>15</xdr:col>
      <xdr:colOff>101600</xdr:colOff>
      <xdr:row>17</xdr:row>
      <xdr:rowOff>165581</xdr:rowOff>
    </xdr:to>
    <xdr:sp macro="" textlink="">
      <xdr:nvSpPr>
        <xdr:cNvPr id="64" name="フローチャート: 判断 63"/>
        <xdr:cNvSpPr/>
      </xdr:nvSpPr>
      <xdr:spPr bwMode="auto">
        <a:xfrm>
          <a:off x="2857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150358</xdr:rowOff>
    </xdr:from>
    <xdr:ext cx="762000" cy="259045"/>
    <xdr:sp macro="" textlink="">
      <xdr:nvSpPr>
        <xdr:cNvPr id="65" name="テキスト ボックス 64"/>
        <xdr:cNvSpPr txBox="1"/>
      </xdr:nvSpPr>
      <xdr:spPr>
        <a:xfrm>
          <a:off x="2527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167733</xdr:rowOff>
    </xdr:from>
    <xdr:to>
      <xdr:col>29</xdr:col>
      <xdr:colOff>177800</xdr:colOff>
      <xdr:row>16</xdr:row>
      <xdr:rowOff>97883</xdr:rowOff>
    </xdr:to>
    <xdr:sp macro="" textlink="">
      <xdr:nvSpPr>
        <xdr:cNvPr id="71" name="楕円 70"/>
        <xdr:cNvSpPr/>
      </xdr:nvSpPr>
      <xdr:spPr bwMode="auto">
        <a:xfrm>
          <a:off x="5600700" y="2787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12810</xdr:rowOff>
    </xdr:from>
    <xdr:ext cx="762000" cy="259045"/>
    <xdr:sp macro="" textlink="">
      <xdr:nvSpPr>
        <xdr:cNvPr id="72" name="人口1人当たり決算額の推移該当値テキスト130"/>
        <xdr:cNvSpPr txBox="1"/>
      </xdr:nvSpPr>
      <xdr:spPr>
        <a:xfrm>
          <a:off x="5740400" y="2632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66561</xdr:rowOff>
    </xdr:from>
    <xdr:to>
      <xdr:col>26</xdr:col>
      <xdr:colOff>101600</xdr:colOff>
      <xdr:row>16</xdr:row>
      <xdr:rowOff>168161</xdr:rowOff>
    </xdr:to>
    <xdr:sp macro="" textlink="">
      <xdr:nvSpPr>
        <xdr:cNvPr id="73" name="楕円 72"/>
        <xdr:cNvSpPr/>
      </xdr:nvSpPr>
      <xdr:spPr bwMode="auto">
        <a:xfrm>
          <a:off x="4953000" y="28573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6888</xdr:rowOff>
    </xdr:from>
    <xdr:ext cx="736600" cy="259045"/>
    <xdr:sp macro="" textlink="">
      <xdr:nvSpPr>
        <xdr:cNvPr id="74" name="テキスト ボックス 73"/>
        <xdr:cNvSpPr txBox="1"/>
      </xdr:nvSpPr>
      <xdr:spPr>
        <a:xfrm>
          <a:off x="4622800" y="262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117294</xdr:rowOff>
    </xdr:from>
    <xdr:to>
      <xdr:col>22</xdr:col>
      <xdr:colOff>165100</xdr:colOff>
      <xdr:row>17</xdr:row>
      <xdr:rowOff>47444</xdr:rowOff>
    </xdr:to>
    <xdr:sp macro="" textlink="">
      <xdr:nvSpPr>
        <xdr:cNvPr id="75" name="楕円 74"/>
        <xdr:cNvSpPr/>
      </xdr:nvSpPr>
      <xdr:spPr bwMode="auto">
        <a:xfrm>
          <a:off x="4254500" y="2908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57621</xdr:rowOff>
    </xdr:from>
    <xdr:ext cx="762000" cy="259045"/>
    <xdr:sp macro="" textlink="">
      <xdr:nvSpPr>
        <xdr:cNvPr id="76" name="テキスト ボックス 75"/>
        <xdr:cNvSpPr txBox="1"/>
      </xdr:nvSpPr>
      <xdr:spPr>
        <a:xfrm>
          <a:off x="3924300" y="2676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143125</xdr:rowOff>
    </xdr:from>
    <xdr:to>
      <xdr:col>19</xdr:col>
      <xdr:colOff>38100</xdr:colOff>
      <xdr:row>17</xdr:row>
      <xdr:rowOff>73275</xdr:rowOff>
    </xdr:to>
    <xdr:sp macro="" textlink="">
      <xdr:nvSpPr>
        <xdr:cNvPr id="77" name="楕円 76"/>
        <xdr:cNvSpPr/>
      </xdr:nvSpPr>
      <xdr:spPr bwMode="auto">
        <a:xfrm>
          <a:off x="3556000" y="2933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83452</xdr:rowOff>
    </xdr:from>
    <xdr:ext cx="762000" cy="259045"/>
    <xdr:sp macro="" textlink="">
      <xdr:nvSpPr>
        <xdr:cNvPr id="78" name="テキスト ボックス 77"/>
        <xdr:cNvSpPr txBox="1"/>
      </xdr:nvSpPr>
      <xdr:spPr>
        <a:xfrm>
          <a:off x="3225800" y="270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170835</xdr:rowOff>
    </xdr:from>
    <xdr:to>
      <xdr:col>15</xdr:col>
      <xdr:colOff>101600</xdr:colOff>
      <xdr:row>17</xdr:row>
      <xdr:rowOff>100985</xdr:rowOff>
    </xdr:to>
    <xdr:sp macro="" textlink="">
      <xdr:nvSpPr>
        <xdr:cNvPr id="79" name="楕円 78"/>
        <xdr:cNvSpPr/>
      </xdr:nvSpPr>
      <xdr:spPr bwMode="auto">
        <a:xfrm>
          <a:off x="2857500" y="2961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111162</xdr:rowOff>
    </xdr:from>
    <xdr:ext cx="762000" cy="259045"/>
    <xdr:sp macro="" textlink="">
      <xdr:nvSpPr>
        <xdr:cNvPr id="80" name="テキスト ボックス 79"/>
        <xdr:cNvSpPr txBox="1"/>
      </xdr:nvSpPr>
      <xdr:spPr>
        <a:xfrm>
          <a:off x="2527300" y="273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317043</xdr:rowOff>
    </xdr:from>
    <xdr:to>
      <xdr:col>29</xdr:col>
      <xdr:colOff>127000</xdr:colOff>
      <xdr:row>38</xdr:row>
      <xdr:rowOff>170738</xdr:rowOff>
    </xdr:to>
    <xdr:cxnSp macro="">
      <xdr:nvCxnSpPr>
        <xdr:cNvPr id="109" name="直線コネクタ 108"/>
        <xdr:cNvCxnSpPr/>
      </xdr:nvCxnSpPr>
      <xdr:spPr bwMode="auto">
        <a:xfrm flipV="1">
          <a:off x="5651500" y="6241593"/>
          <a:ext cx="0" cy="13967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142815</xdr:rowOff>
    </xdr:from>
    <xdr:ext cx="762000" cy="259045"/>
    <xdr:sp macro="" textlink="">
      <xdr:nvSpPr>
        <xdr:cNvPr id="110" name="人口1人当たり決算額の推移最小値テキスト445"/>
        <xdr:cNvSpPr txBox="1"/>
      </xdr:nvSpPr>
      <xdr:spPr>
        <a:xfrm>
          <a:off x="5740400" y="7610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170738</xdr:rowOff>
    </xdr:from>
    <xdr:to>
      <xdr:col>30</xdr:col>
      <xdr:colOff>25400</xdr:colOff>
      <xdr:row>38</xdr:row>
      <xdr:rowOff>170738</xdr:rowOff>
    </xdr:to>
    <xdr:cxnSp macro="">
      <xdr:nvCxnSpPr>
        <xdr:cNvPr id="111" name="直線コネクタ 110"/>
        <xdr:cNvCxnSpPr/>
      </xdr:nvCxnSpPr>
      <xdr:spPr bwMode="auto">
        <a:xfrm>
          <a:off x="5562600" y="76383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60520</xdr:rowOff>
    </xdr:from>
    <xdr:ext cx="762000" cy="259045"/>
    <xdr:sp macro="" textlink="">
      <xdr:nvSpPr>
        <xdr:cNvPr id="112" name="人口1人当たり決算額の推移最大値テキスト445"/>
        <xdr:cNvSpPr txBox="1"/>
      </xdr:nvSpPr>
      <xdr:spPr>
        <a:xfrm>
          <a:off x="5740400" y="5985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317043</xdr:rowOff>
    </xdr:from>
    <xdr:to>
      <xdr:col>30</xdr:col>
      <xdr:colOff>25400</xdr:colOff>
      <xdr:row>33</xdr:row>
      <xdr:rowOff>317043</xdr:rowOff>
    </xdr:to>
    <xdr:cxnSp macro="">
      <xdr:nvCxnSpPr>
        <xdr:cNvPr id="113" name="直線コネクタ 112"/>
        <xdr:cNvCxnSpPr/>
      </xdr:nvCxnSpPr>
      <xdr:spPr bwMode="auto">
        <a:xfrm>
          <a:off x="5562600" y="62415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132867</xdr:rowOff>
    </xdr:from>
    <xdr:to>
      <xdr:col>29</xdr:col>
      <xdr:colOff>127000</xdr:colOff>
      <xdr:row>37</xdr:row>
      <xdr:rowOff>165595</xdr:rowOff>
    </xdr:to>
    <xdr:cxnSp macro="">
      <xdr:nvCxnSpPr>
        <xdr:cNvPr id="114" name="直線コネクタ 113"/>
        <xdr:cNvCxnSpPr/>
      </xdr:nvCxnSpPr>
      <xdr:spPr bwMode="auto">
        <a:xfrm>
          <a:off x="5003800" y="7257567"/>
          <a:ext cx="647700" cy="327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242384</xdr:rowOff>
    </xdr:from>
    <xdr:ext cx="762000" cy="259045"/>
    <xdr:sp macro="" textlink="">
      <xdr:nvSpPr>
        <xdr:cNvPr id="115" name="人口1人当たり決算額の推移平均値テキスト445"/>
        <xdr:cNvSpPr txBox="1"/>
      </xdr:nvSpPr>
      <xdr:spPr>
        <a:xfrm>
          <a:off x="5740400" y="6852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54407</xdr:rowOff>
    </xdr:from>
    <xdr:to>
      <xdr:col>29</xdr:col>
      <xdr:colOff>177800</xdr:colOff>
      <xdr:row>36</xdr:row>
      <xdr:rowOff>156007</xdr:rowOff>
    </xdr:to>
    <xdr:sp macro="" textlink="">
      <xdr:nvSpPr>
        <xdr:cNvPr id="116" name="フローチャート: 判断 115"/>
        <xdr:cNvSpPr/>
      </xdr:nvSpPr>
      <xdr:spPr bwMode="auto">
        <a:xfrm>
          <a:off x="56007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125857</xdr:rowOff>
    </xdr:from>
    <xdr:to>
      <xdr:col>26</xdr:col>
      <xdr:colOff>50800</xdr:colOff>
      <xdr:row>37</xdr:row>
      <xdr:rowOff>132867</xdr:rowOff>
    </xdr:to>
    <xdr:cxnSp macro="">
      <xdr:nvCxnSpPr>
        <xdr:cNvPr id="117" name="直線コネクタ 116"/>
        <xdr:cNvCxnSpPr/>
      </xdr:nvCxnSpPr>
      <xdr:spPr bwMode="auto">
        <a:xfrm>
          <a:off x="4305300" y="7250557"/>
          <a:ext cx="698500" cy="7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55131</xdr:rowOff>
    </xdr:from>
    <xdr:to>
      <xdr:col>26</xdr:col>
      <xdr:colOff>101600</xdr:colOff>
      <xdr:row>36</xdr:row>
      <xdr:rowOff>156731</xdr:rowOff>
    </xdr:to>
    <xdr:sp macro="" textlink="">
      <xdr:nvSpPr>
        <xdr:cNvPr id="118" name="フローチャート: 判断 117"/>
        <xdr:cNvSpPr/>
      </xdr:nvSpPr>
      <xdr:spPr bwMode="auto">
        <a:xfrm>
          <a:off x="49530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166908</xdr:rowOff>
    </xdr:from>
    <xdr:ext cx="736600" cy="259045"/>
    <xdr:sp macro="" textlink="">
      <xdr:nvSpPr>
        <xdr:cNvPr id="119" name="テキスト ボックス 118"/>
        <xdr:cNvSpPr txBox="1"/>
      </xdr:nvSpPr>
      <xdr:spPr>
        <a:xfrm>
          <a:off x="4622800" y="6777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104673</xdr:rowOff>
    </xdr:from>
    <xdr:to>
      <xdr:col>22</xdr:col>
      <xdr:colOff>114300</xdr:colOff>
      <xdr:row>37</xdr:row>
      <xdr:rowOff>125857</xdr:rowOff>
    </xdr:to>
    <xdr:cxnSp macro="">
      <xdr:nvCxnSpPr>
        <xdr:cNvPr id="120" name="直線コネクタ 119"/>
        <xdr:cNvCxnSpPr/>
      </xdr:nvCxnSpPr>
      <xdr:spPr bwMode="auto">
        <a:xfrm>
          <a:off x="3606800" y="7229373"/>
          <a:ext cx="698500" cy="21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37947</xdr:rowOff>
    </xdr:from>
    <xdr:to>
      <xdr:col>22</xdr:col>
      <xdr:colOff>165100</xdr:colOff>
      <xdr:row>36</xdr:row>
      <xdr:rowOff>139547</xdr:rowOff>
    </xdr:to>
    <xdr:sp macro="" textlink="">
      <xdr:nvSpPr>
        <xdr:cNvPr id="121" name="フローチャート: 判断 120"/>
        <xdr:cNvSpPr/>
      </xdr:nvSpPr>
      <xdr:spPr bwMode="auto">
        <a:xfrm>
          <a:off x="42545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149724</xdr:rowOff>
    </xdr:from>
    <xdr:ext cx="762000" cy="259045"/>
    <xdr:sp macro="" textlink="">
      <xdr:nvSpPr>
        <xdr:cNvPr id="122" name="テキスト ボックス 121"/>
        <xdr:cNvSpPr txBox="1"/>
      </xdr:nvSpPr>
      <xdr:spPr>
        <a:xfrm>
          <a:off x="3924300" y="6760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46190</xdr:rowOff>
    </xdr:from>
    <xdr:to>
      <xdr:col>18</xdr:col>
      <xdr:colOff>177800</xdr:colOff>
      <xdr:row>37</xdr:row>
      <xdr:rowOff>104673</xdr:rowOff>
    </xdr:to>
    <xdr:cxnSp macro="">
      <xdr:nvCxnSpPr>
        <xdr:cNvPr id="123" name="直線コネクタ 122"/>
        <xdr:cNvCxnSpPr/>
      </xdr:nvCxnSpPr>
      <xdr:spPr bwMode="auto">
        <a:xfrm>
          <a:off x="2908300" y="7170890"/>
          <a:ext cx="698500" cy="584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7506</xdr:rowOff>
    </xdr:from>
    <xdr:to>
      <xdr:col>19</xdr:col>
      <xdr:colOff>38100</xdr:colOff>
      <xdr:row>36</xdr:row>
      <xdr:rowOff>109106</xdr:rowOff>
    </xdr:to>
    <xdr:sp macro="" textlink="">
      <xdr:nvSpPr>
        <xdr:cNvPr id="124" name="フローチャート: 判断 123"/>
        <xdr:cNvSpPr/>
      </xdr:nvSpPr>
      <xdr:spPr bwMode="auto">
        <a:xfrm>
          <a:off x="35560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119283</xdr:rowOff>
    </xdr:from>
    <xdr:ext cx="762000" cy="259045"/>
    <xdr:sp macro="" textlink="">
      <xdr:nvSpPr>
        <xdr:cNvPr id="125" name="テキスト ボックス 124"/>
        <xdr:cNvSpPr txBox="1"/>
      </xdr:nvSpPr>
      <xdr:spPr>
        <a:xfrm>
          <a:off x="3225800" y="672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336880</xdr:rowOff>
    </xdr:from>
    <xdr:to>
      <xdr:col>15</xdr:col>
      <xdr:colOff>101600</xdr:colOff>
      <xdr:row>36</xdr:row>
      <xdr:rowOff>95580</xdr:rowOff>
    </xdr:to>
    <xdr:sp macro="" textlink="">
      <xdr:nvSpPr>
        <xdr:cNvPr id="126" name="フローチャート: 判断 125"/>
        <xdr:cNvSpPr/>
      </xdr:nvSpPr>
      <xdr:spPr bwMode="auto">
        <a:xfrm>
          <a:off x="2857500" y="69472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105757</xdr:rowOff>
    </xdr:from>
    <xdr:ext cx="762000" cy="259045"/>
    <xdr:sp macro="" textlink="">
      <xdr:nvSpPr>
        <xdr:cNvPr id="127" name="テキスト ボックス 126"/>
        <xdr:cNvSpPr txBox="1"/>
      </xdr:nvSpPr>
      <xdr:spPr>
        <a:xfrm>
          <a:off x="2527300" y="671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114795</xdr:rowOff>
    </xdr:from>
    <xdr:to>
      <xdr:col>29</xdr:col>
      <xdr:colOff>177800</xdr:colOff>
      <xdr:row>37</xdr:row>
      <xdr:rowOff>216395</xdr:rowOff>
    </xdr:to>
    <xdr:sp macro="" textlink="">
      <xdr:nvSpPr>
        <xdr:cNvPr id="133" name="楕円 132"/>
        <xdr:cNvSpPr/>
      </xdr:nvSpPr>
      <xdr:spPr bwMode="auto">
        <a:xfrm>
          <a:off x="5600700" y="7239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86872</xdr:rowOff>
    </xdr:from>
    <xdr:ext cx="762000" cy="259045"/>
    <xdr:sp macro="" textlink="">
      <xdr:nvSpPr>
        <xdr:cNvPr id="134" name="人口1人当たり決算額の推移該当値テキスト445"/>
        <xdr:cNvSpPr txBox="1"/>
      </xdr:nvSpPr>
      <xdr:spPr>
        <a:xfrm>
          <a:off x="5740400" y="7211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82067</xdr:rowOff>
    </xdr:from>
    <xdr:to>
      <xdr:col>26</xdr:col>
      <xdr:colOff>101600</xdr:colOff>
      <xdr:row>37</xdr:row>
      <xdr:rowOff>183667</xdr:rowOff>
    </xdr:to>
    <xdr:sp macro="" textlink="">
      <xdr:nvSpPr>
        <xdr:cNvPr id="135" name="楕円 134"/>
        <xdr:cNvSpPr/>
      </xdr:nvSpPr>
      <xdr:spPr bwMode="auto">
        <a:xfrm>
          <a:off x="4953000" y="7206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168444</xdr:rowOff>
    </xdr:from>
    <xdr:ext cx="736600" cy="259045"/>
    <xdr:sp macro="" textlink="">
      <xdr:nvSpPr>
        <xdr:cNvPr id="136" name="テキスト ボックス 135"/>
        <xdr:cNvSpPr txBox="1"/>
      </xdr:nvSpPr>
      <xdr:spPr>
        <a:xfrm>
          <a:off x="4622800" y="729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75057</xdr:rowOff>
    </xdr:from>
    <xdr:to>
      <xdr:col>22</xdr:col>
      <xdr:colOff>165100</xdr:colOff>
      <xdr:row>37</xdr:row>
      <xdr:rowOff>176657</xdr:rowOff>
    </xdr:to>
    <xdr:sp macro="" textlink="">
      <xdr:nvSpPr>
        <xdr:cNvPr id="137" name="楕円 136"/>
        <xdr:cNvSpPr/>
      </xdr:nvSpPr>
      <xdr:spPr bwMode="auto">
        <a:xfrm>
          <a:off x="4254500" y="719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161434</xdr:rowOff>
    </xdr:from>
    <xdr:ext cx="762000" cy="259045"/>
    <xdr:sp macro="" textlink="">
      <xdr:nvSpPr>
        <xdr:cNvPr id="138" name="テキスト ボックス 137"/>
        <xdr:cNvSpPr txBox="1"/>
      </xdr:nvSpPr>
      <xdr:spPr>
        <a:xfrm>
          <a:off x="3924300" y="728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53873</xdr:rowOff>
    </xdr:from>
    <xdr:to>
      <xdr:col>19</xdr:col>
      <xdr:colOff>38100</xdr:colOff>
      <xdr:row>37</xdr:row>
      <xdr:rowOff>155473</xdr:rowOff>
    </xdr:to>
    <xdr:sp macro="" textlink="">
      <xdr:nvSpPr>
        <xdr:cNvPr id="139" name="楕円 138"/>
        <xdr:cNvSpPr/>
      </xdr:nvSpPr>
      <xdr:spPr bwMode="auto">
        <a:xfrm>
          <a:off x="3556000" y="7178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140250</xdr:rowOff>
    </xdr:from>
    <xdr:ext cx="762000" cy="259045"/>
    <xdr:sp macro="" textlink="">
      <xdr:nvSpPr>
        <xdr:cNvPr id="140" name="テキスト ボックス 139"/>
        <xdr:cNvSpPr txBox="1"/>
      </xdr:nvSpPr>
      <xdr:spPr>
        <a:xfrm>
          <a:off x="3225800" y="7264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166840</xdr:rowOff>
    </xdr:from>
    <xdr:to>
      <xdr:col>15</xdr:col>
      <xdr:colOff>101600</xdr:colOff>
      <xdr:row>37</xdr:row>
      <xdr:rowOff>96990</xdr:rowOff>
    </xdr:to>
    <xdr:sp macro="" textlink="">
      <xdr:nvSpPr>
        <xdr:cNvPr id="141" name="楕円 140"/>
        <xdr:cNvSpPr/>
      </xdr:nvSpPr>
      <xdr:spPr bwMode="auto">
        <a:xfrm>
          <a:off x="2857500" y="71200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81767</xdr:rowOff>
    </xdr:from>
    <xdr:ext cx="762000" cy="259045"/>
    <xdr:sp macro="" textlink="">
      <xdr:nvSpPr>
        <xdr:cNvPr id="142" name="テキスト ボックス 141"/>
        <xdr:cNvSpPr txBox="1"/>
      </xdr:nvSpPr>
      <xdr:spPr>
        <a:xfrm>
          <a:off x="2527300" y="7206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83,005
81,967
318.81
46,873,505
44,437,468
2,027,035
20,169,461
14,751,517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104019</xdr:rowOff>
    </xdr:to>
    <xdr:cxnSp macro="">
      <xdr:nvCxnSpPr>
        <xdr:cNvPr id="56" name="直線コネクタ 55"/>
        <xdr:cNvCxnSpPr/>
      </xdr:nvCxnSpPr>
      <xdr:spPr>
        <a:xfrm flipV="1">
          <a:off x="4633595" y="5387594"/>
          <a:ext cx="1270" cy="1231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107846</xdr:rowOff>
    </xdr:from>
    <xdr:ext cx="534377" cy="259045"/>
    <xdr:sp macro="" textlink="">
      <xdr:nvSpPr>
        <xdr:cNvPr id="57" name="人件費最小値テキスト"/>
        <xdr:cNvSpPr txBox="1"/>
      </xdr:nvSpPr>
      <xdr:spPr>
        <a:xfrm>
          <a:off x="4686300" y="6622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104019</xdr:rowOff>
    </xdr:from>
    <xdr:to>
      <xdr:col>24</xdr:col>
      <xdr:colOff>152400</xdr:colOff>
      <xdr:row>38</xdr:row>
      <xdr:rowOff>104019</xdr:rowOff>
    </xdr:to>
    <xdr:cxnSp macro="">
      <xdr:nvCxnSpPr>
        <xdr:cNvPr id="58" name="直線コネクタ 57"/>
        <xdr:cNvCxnSpPr/>
      </xdr:nvCxnSpPr>
      <xdr:spPr>
        <a:xfrm>
          <a:off x="4546600" y="66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599010" cy="259045"/>
    <xdr:sp macro="" textlink="">
      <xdr:nvSpPr>
        <xdr:cNvPr id="59" name="人件費最大値テキスト"/>
        <xdr:cNvSpPr txBox="1"/>
      </xdr:nvSpPr>
      <xdr:spPr>
        <a:xfrm>
          <a:off x="4686300" y="516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83522</xdr:rowOff>
    </xdr:from>
    <xdr:to>
      <xdr:col>24</xdr:col>
      <xdr:colOff>63500</xdr:colOff>
      <xdr:row>34</xdr:row>
      <xdr:rowOff>68472</xdr:rowOff>
    </xdr:to>
    <xdr:cxnSp macro="">
      <xdr:nvCxnSpPr>
        <xdr:cNvPr id="61" name="直線コネクタ 60"/>
        <xdr:cNvCxnSpPr/>
      </xdr:nvCxnSpPr>
      <xdr:spPr>
        <a:xfrm flipV="1">
          <a:off x="3797300" y="5741372"/>
          <a:ext cx="838200" cy="15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75004</xdr:rowOff>
    </xdr:from>
    <xdr:ext cx="534377" cy="259045"/>
    <xdr:sp macro="" textlink="">
      <xdr:nvSpPr>
        <xdr:cNvPr id="62" name="人件費平均値テキスト"/>
        <xdr:cNvSpPr txBox="1"/>
      </xdr:nvSpPr>
      <xdr:spPr>
        <a:xfrm>
          <a:off x="4686300" y="6075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96577</xdr:rowOff>
    </xdr:from>
    <xdr:to>
      <xdr:col>24</xdr:col>
      <xdr:colOff>114300</xdr:colOff>
      <xdr:row>36</xdr:row>
      <xdr:rowOff>26727</xdr:rowOff>
    </xdr:to>
    <xdr:sp macro="" textlink="">
      <xdr:nvSpPr>
        <xdr:cNvPr id="63" name="フローチャート: 判断 62"/>
        <xdr:cNvSpPr/>
      </xdr:nvSpPr>
      <xdr:spPr>
        <a:xfrm>
          <a:off x="45847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68472</xdr:rowOff>
    </xdr:from>
    <xdr:to>
      <xdr:col>19</xdr:col>
      <xdr:colOff>177800</xdr:colOff>
      <xdr:row>34</xdr:row>
      <xdr:rowOff>135890</xdr:rowOff>
    </xdr:to>
    <xdr:cxnSp macro="">
      <xdr:nvCxnSpPr>
        <xdr:cNvPr id="64" name="直線コネクタ 63"/>
        <xdr:cNvCxnSpPr/>
      </xdr:nvCxnSpPr>
      <xdr:spPr>
        <a:xfrm flipV="1">
          <a:off x="2908300" y="5897772"/>
          <a:ext cx="889000" cy="6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64154</xdr:rowOff>
    </xdr:from>
    <xdr:to>
      <xdr:col>20</xdr:col>
      <xdr:colOff>38100</xdr:colOff>
      <xdr:row>36</xdr:row>
      <xdr:rowOff>165754</xdr:rowOff>
    </xdr:to>
    <xdr:sp macro="" textlink="">
      <xdr:nvSpPr>
        <xdr:cNvPr id="65" name="フローチャート: 判断 64"/>
        <xdr:cNvSpPr/>
      </xdr:nvSpPr>
      <xdr:spPr>
        <a:xfrm>
          <a:off x="3746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156881</xdr:rowOff>
    </xdr:from>
    <xdr:ext cx="534377" cy="259045"/>
    <xdr:sp macro="" textlink="">
      <xdr:nvSpPr>
        <xdr:cNvPr id="66" name="テキスト ボックス 65"/>
        <xdr:cNvSpPr txBox="1"/>
      </xdr:nvSpPr>
      <xdr:spPr>
        <a:xfrm>
          <a:off x="3530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135890</xdr:rowOff>
    </xdr:from>
    <xdr:to>
      <xdr:col>15</xdr:col>
      <xdr:colOff>50800</xdr:colOff>
      <xdr:row>34</xdr:row>
      <xdr:rowOff>151911</xdr:rowOff>
    </xdr:to>
    <xdr:cxnSp macro="">
      <xdr:nvCxnSpPr>
        <xdr:cNvPr id="67" name="直線コネクタ 66"/>
        <xdr:cNvCxnSpPr/>
      </xdr:nvCxnSpPr>
      <xdr:spPr>
        <a:xfrm flipV="1">
          <a:off x="2019300" y="5965190"/>
          <a:ext cx="889000" cy="16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76575</xdr:rowOff>
    </xdr:from>
    <xdr:to>
      <xdr:col>15</xdr:col>
      <xdr:colOff>101600</xdr:colOff>
      <xdr:row>37</xdr:row>
      <xdr:rowOff>6725</xdr:rowOff>
    </xdr:to>
    <xdr:sp macro="" textlink="">
      <xdr:nvSpPr>
        <xdr:cNvPr id="68" name="フローチャート: 判断 67"/>
        <xdr:cNvSpPr/>
      </xdr:nvSpPr>
      <xdr:spPr>
        <a:xfrm>
          <a:off x="2857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169302</xdr:rowOff>
    </xdr:from>
    <xdr:ext cx="534377" cy="259045"/>
    <xdr:sp macro="" textlink="">
      <xdr:nvSpPr>
        <xdr:cNvPr id="69" name="テキスト ボックス 68"/>
        <xdr:cNvSpPr txBox="1"/>
      </xdr:nvSpPr>
      <xdr:spPr>
        <a:xfrm>
          <a:off x="2641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151911</xdr:rowOff>
    </xdr:from>
    <xdr:to>
      <xdr:col>10</xdr:col>
      <xdr:colOff>114300</xdr:colOff>
      <xdr:row>35</xdr:row>
      <xdr:rowOff>20523</xdr:rowOff>
    </xdr:to>
    <xdr:cxnSp macro="">
      <xdr:nvCxnSpPr>
        <xdr:cNvPr id="70" name="直線コネクタ 69"/>
        <xdr:cNvCxnSpPr/>
      </xdr:nvCxnSpPr>
      <xdr:spPr>
        <a:xfrm flipV="1">
          <a:off x="1130300" y="5981211"/>
          <a:ext cx="8890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91834</xdr:rowOff>
    </xdr:from>
    <xdr:to>
      <xdr:col>10</xdr:col>
      <xdr:colOff>165100</xdr:colOff>
      <xdr:row>37</xdr:row>
      <xdr:rowOff>21984</xdr:rowOff>
    </xdr:to>
    <xdr:sp macro="" textlink="">
      <xdr:nvSpPr>
        <xdr:cNvPr id="71" name="フローチャート: 判断 70"/>
        <xdr:cNvSpPr/>
      </xdr:nvSpPr>
      <xdr:spPr>
        <a:xfrm>
          <a:off x="1968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13111</xdr:rowOff>
    </xdr:from>
    <xdr:ext cx="534377" cy="259045"/>
    <xdr:sp macro="" textlink="">
      <xdr:nvSpPr>
        <xdr:cNvPr id="72" name="テキスト ボックス 71"/>
        <xdr:cNvSpPr txBox="1"/>
      </xdr:nvSpPr>
      <xdr:spPr>
        <a:xfrm>
          <a:off x="1752111" y="635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87928</xdr:rowOff>
    </xdr:from>
    <xdr:to>
      <xdr:col>6</xdr:col>
      <xdr:colOff>38100</xdr:colOff>
      <xdr:row>37</xdr:row>
      <xdr:rowOff>18078</xdr:rowOff>
    </xdr:to>
    <xdr:sp macro="" textlink="">
      <xdr:nvSpPr>
        <xdr:cNvPr id="73" name="フローチャート: 判断 72"/>
        <xdr:cNvSpPr/>
      </xdr:nvSpPr>
      <xdr:spPr>
        <a:xfrm>
          <a:off x="1079500" y="62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9205</xdr:rowOff>
    </xdr:from>
    <xdr:ext cx="534377" cy="259045"/>
    <xdr:sp macro="" textlink="">
      <xdr:nvSpPr>
        <xdr:cNvPr id="74" name="テキスト ボックス 73"/>
        <xdr:cNvSpPr txBox="1"/>
      </xdr:nvSpPr>
      <xdr:spPr>
        <a:xfrm>
          <a:off x="863111" y="635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32722</xdr:rowOff>
    </xdr:from>
    <xdr:to>
      <xdr:col>24</xdr:col>
      <xdr:colOff>114300</xdr:colOff>
      <xdr:row>33</xdr:row>
      <xdr:rowOff>134322</xdr:rowOff>
    </xdr:to>
    <xdr:sp macro="" textlink="">
      <xdr:nvSpPr>
        <xdr:cNvPr id="80" name="楕円 79"/>
        <xdr:cNvSpPr/>
      </xdr:nvSpPr>
      <xdr:spPr>
        <a:xfrm>
          <a:off x="4584700" y="569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55599</xdr:rowOff>
    </xdr:from>
    <xdr:ext cx="534377" cy="259045"/>
    <xdr:sp macro="" textlink="">
      <xdr:nvSpPr>
        <xdr:cNvPr id="81" name="人件費該当値テキスト"/>
        <xdr:cNvSpPr txBox="1"/>
      </xdr:nvSpPr>
      <xdr:spPr>
        <a:xfrm>
          <a:off x="4686300" y="55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17672</xdr:rowOff>
    </xdr:from>
    <xdr:to>
      <xdr:col>20</xdr:col>
      <xdr:colOff>38100</xdr:colOff>
      <xdr:row>34</xdr:row>
      <xdr:rowOff>119272</xdr:rowOff>
    </xdr:to>
    <xdr:sp macro="" textlink="">
      <xdr:nvSpPr>
        <xdr:cNvPr id="82" name="楕円 81"/>
        <xdr:cNvSpPr/>
      </xdr:nvSpPr>
      <xdr:spPr>
        <a:xfrm>
          <a:off x="3746500" y="584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135799</xdr:rowOff>
    </xdr:from>
    <xdr:ext cx="534377" cy="259045"/>
    <xdr:sp macro="" textlink="">
      <xdr:nvSpPr>
        <xdr:cNvPr id="83" name="テキスト ボックス 82"/>
        <xdr:cNvSpPr txBox="1"/>
      </xdr:nvSpPr>
      <xdr:spPr>
        <a:xfrm>
          <a:off x="3530111" y="562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85090</xdr:rowOff>
    </xdr:from>
    <xdr:to>
      <xdr:col>15</xdr:col>
      <xdr:colOff>101600</xdr:colOff>
      <xdr:row>35</xdr:row>
      <xdr:rowOff>15240</xdr:rowOff>
    </xdr:to>
    <xdr:sp macro="" textlink="">
      <xdr:nvSpPr>
        <xdr:cNvPr id="84" name="楕円 83"/>
        <xdr:cNvSpPr/>
      </xdr:nvSpPr>
      <xdr:spPr>
        <a:xfrm>
          <a:off x="2857500" y="591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31767</xdr:rowOff>
    </xdr:from>
    <xdr:ext cx="534377" cy="259045"/>
    <xdr:sp macro="" textlink="">
      <xdr:nvSpPr>
        <xdr:cNvPr id="85" name="テキスト ボックス 84"/>
        <xdr:cNvSpPr txBox="1"/>
      </xdr:nvSpPr>
      <xdr:spPr>
        <a:xfrm>
          <a:off x="2641111" y="568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101111</xdr:rowOff>
    </xdr:from>
    <xdr:to>
      <xdr:col>10</xdr:col>
      <xdr:colOff>165100</xdr:colOff>
      <xdr:row>35</xdr:row>
      <xdr:rowOff>31261</xdr:rowOff>
    </xdr:to>
    <xdr:sp macro="" textlink="">
      <xdr:nvSpPr>
        <xdr:cNvPr id="86" name="楕円 85"/>
        <xdr:cNvSpPr/>
      </xdr:nvSpPr>
      <xdr:spPr>
        <a:xfrm>
          <a:off x="1968500" y="593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47788</xdr:rowOff>
    </xdr:from>
    <xdr:ext cx="534377" cy="259045"/>
    <xdr:sp macro="" textlink="">
      <xdr:nvSpPr>
        <xdr:cNvPr id="87" name="テキスト ボックス 86"/>
        <xdr:cNvSpPr txBox="1"/>
      </xdr:nvSpPr>
      <xdr:spPr>
        <a:xfrm>
          <a:off x="1752111" y="57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141173</xdr:rowOff>
    </xdr:from>
    <xdr:to>
      <xdr:col>6</xdr:col>
      <xdr:colOff>38100</xdr:colOff>
      <xdr:row>35</xdr:row>
      <xdr:rowOff>71323</xdr:rowOff>
    </xdr:to>
    <xdr:sp macro="" textlink="">
      <xdr:nvSpPr>
        <xdr:cNvPr id="88" name="楕円 87"/>
        <xdr:cNvSpPr/>
      </xdr:nvSpPr>
      <xdr:spPr>
        <a:xfrm>
          <a:off x="1079500" y="597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87850</xdr:rowOff>
    </xdr:from>
    <xdr:ext cx="534377" cy="259045"/>
    <xdr:sp macro="" textlink="">
      <xdr:nvSpPr>
        <xdr:cNvPr id="89" name="テキスト ボックス 88"/>
        <xdr:cNvSpPr txBox="1"/>
      </xdr:nvSpPr>
      <xdr:spPr>
        <a:xfrm>
          <a:off x="863111" y="5745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6" name="テキスト ボックス 105"/>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57166</xdr:rowOff>
    </xdr:from>
    <xdr:to>
      <xdr:col>24</xdr:col>
      <xdr:colOff>62865</xdr:colOff>
      <xdr:row>59</xdr:row>
      <xdr:rowOff>78901</xdr:rowOff>
    </xdr:to>
    <xdr:cxnSp macro="">
      <xdr:nvCxnSpPr>
        <xdr:cNvPr id="112" name="直線コネクタ 111"/>
        <xdr:cNvCxnSpPr/>
      </xdr:nvCxnSpPr>
      <xdr:spPr>
        <a:xfrm flipV="1">
          <a:off x="4633595" y="8801116"/>
          <a:ext cx="1270" cy="1393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82728</xdr:rowOff>
    </xdr:from>
    <xdr:ext cx="534377" cy="259045"/>
    <xdr:sp macro="" textlink="">
      <xdr:nvSpPr>
        <xdr:cNvPr id="113" name="物件費最小値テキスト"/>
        <xdr:cNvSpPr txBox="1"/>
      </xdr:nvSpPr>
      <xdr:spPr>
        <a:xfrm>
          <a:off x="4686300" y="10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78901</xdr:rowOff>
    </xdr:from>
    <xdr:to>
      <xdr:col>24</xdr:col>
      <xdr:colOff>152400</xdr:colOff>
      <xdr:row>59</xdr:row>
      <xdr:rowOff>78901</xdr:rowOff>
    </xdr:to>
    <xdr:cxnSp macro="">
      <xdr:nvCxnSpPr>
        <xdr:cNvPr id="114" name="直線コネクタ 113"/>
        <xdr:cNvCxnSpPr/>
      </xdr:nvCxnSpPr>
      <xdr:spPr>
        <a:xfrm>
          <a:off x="4546600" y="1019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3843</xdr:rowOff>
    </xdr:from>
    <xdr:ext cx="599010" cy="259045"/>
    <xdr:sp macro="" textlink="">
      <xdr:nvSpPr>
        <xdr:cNvPr id="115" name="物件費最大値テキスト"/>
        <xdr:cNvSpPr txBox="1"/>
      </xdr:nvSpPr>
      <xdr:spPr>
        <a:xfrm>
          <a:off x="4686300" y="8576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57166</xdr:rowOff>
    </xdr:from>
    <xdr:to>
      <xdr:col>24</xdr:col>
      <xdr:colOff>152400</xdr:colOff>
      <xdr:row>51</xdr:row>
      <xdr:rowOff>57166</xdr:rowOff>
    </xdr:to>
    <xdr:cxnSp macro="">
      <xdr:nvCxnSpPr>
        <xdr:cNvPr id="116" name="直線コネクタ 115"/>
        <xdr:cNvCxnSpPr/>
      </xdr:nvCxnSpPr>
      <xdr:spPr>
        <a:xfrm>
          <a:off x="4546600" y="8801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102950</xdr:rowOff>
    </xdr:from>
    <xdr:to>
      <xdr:col>24</xdr:col>
      <xdr:colOff>63500</xdr:colOff>
      <xdr:row>57</xdr:row>
      <xdr:rowOff>113832</xdr:rowOff>
    </xdr:to>
    <xdr:cxnSp macro="">
      <xdr:nvCxnSpPr>
        <xdr:cNvPr id="117" name="直線コネクタ 116"/>
        <xdr:cNvCxnSpPr/>
      </xdr:nvCxnSpPr>
      <xdr:spPr>
        <a:xfrm flipV="1">
          <a:off x="3797300" y="9875600"/>
          <a:ext cx="838200" cy="1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93580</xdr:rowOff>
    </xdr:from>
    <xdr:ext cx="534377" cy="259045"/>
    <xdr:sp macro="" textlink="">
      <xdr:nvSpPr>
        <xdr:cNvPr id="118" name="物件費平均値テキスト"/>
        <xdr:cNvSpPr txBox="1"/>
      </xdr:nvSpPr>
      <xdr:spPr>
        <a:xfrm>
          <a:off x="4686300" y="9866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115153</xdr:rowOff>
    </xdr:from>
    <xdr:to>
      <xdr:col>24</xdr:col>
      <xdr:colOff>114300</xdr:colOff>
      <xdr:row>58</xdr:row>
      <xdr:rowOff>45303</xdr:rowOff>
    </xdr:to>
    <xdr:sp macro="" textlink="">
      <xdr:nvSpPr>
        <xdr:cNvPr id="119" name="フローチャート: 判断 118"/>
        <xdr:cNvSpPr/>
      </xdr:nvSpPr>
      <xdr:spPr>
        <a:xfrm>
          <a:off x="4584700" y="988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113832</xdr:rowOff>
    </xdr:from>
    <xdr:to>
      <xdr:col>19</xdr:col>
      <xdr:colOff>177800</xdr:colOff>
      <xdr:row>58</xdr:row>
      <xdr:rowOff>25043</xdr:rowOff>
    </xdr:to>
    <xdr:cxnSp macro="">
      <xdr:nvCxnSpPr>
        <xdr:cNvPr id="120" name="直線コネクタ 119"/>
        <xdr:cNvCxnSpPr/>
      </xdr:nvCxnSpPr>
      <xdr:spPr>
        <a:xfrm flipV="1">
          <a:off x="2908300" y="9886482"/>
          <a:ext cx="889000" cy="82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127552</xdr:rowOff>
    </xdr:from>
    <xdr:to>
      <xdr:col>20</xdr:col>
      <xdr:colOff>38100</xdr:colOff>
      <xdr:row>58</xdr:row>
      <xdr:rowOff>57702</xdr:rowOff>
    </xdr:to>
    <xdr:sp macro="" textlink="">
      <xdr:nvSpPr>
        <xdr:cNvPr id="121" name="フローチャート: 判断 120"/>
        <xdr:cNvSpPr/>
      </xdr:nvSpPr>
      <xdr:spPr>
        <a:xfrm>
          <a:off x="3746500" y="990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48829</xdr:rowOff>
    </xdr:from>
    <xdr:ext cx="534377" cy="259045"/>
    <xdr:sp macro="" textlink="">
      <xdr:nvSpPr>
        <xdr:cNvPr id="122" name="テキスト ボックス 121"/>
        <xdr:cNvSpPr txBox="1"/>
      </xdr:nvSpPr>
      <xdr:spPr>
        <a:xfrm>
          <a:off x="3530111" y="999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25043</xdr:rowOff>
    </xdr:from>
    <xdr:to>
      <xdr:col>15</xdr:col>
      <xdr:colOff>50800</xdr:colOff>
      <xdr:row>58</xdr:row>
      <xdr:rowOff>45599</xdr:rowOff>
    </xdr:to>
    <xdr:cxnSp macro="">
      <xdr:nvCxnSpPr>
        <xdr:cNvPr id="123" name="直線コネクタ 122"/>
        <xdr:cNvCxnSpPr/>
      </xdr:nvCxnSpPr>
      <xdr:spPr>
        <a:xfrm flipV="1">
          <a:off x="2019300" y="9969143"/>
          <a:ext cx="889000" cy="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153338</xdr:rowOff>
    </xdr:from>
    <xdr:to>
      <xdr:col>15</xdr:col>
      <xdr:colOff>101600</xdr:colOff>
      <xdr:row>58</xdr:row>
      <xdr:rowOff>83488</xdr:rowOff>
    </xdr:to>
    <xdr:sp macro="" textlink="">
      <xdr:nvSpPr>
        <xdr:cNvPr id="124" name="フローチャート: 判断 123"/>
        <xdr:cNvSpPr/>
      </xdr:nvSpPr>
      <xdr:spPr>
        <a:xfrm>
          <a:off x="2857500" y="99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74615</xdr:rowOff>
    </xdr:from>
    <xdr:ext cx="534377" cy="259045"/>
    <xdr:sp macro="" textlink="">
      <xdr:nvSpPr>
        <xdr:cNvPr id="125" name="テキスト ボックス 124"/>
        <xdr:cNvSpPr txBox="1"/>
      </xdr:nvSpPr>
      <xdr:spPr>
        <a:xfrm>
          <a:off x="2641111" y="100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37104</xdr:rowOff>
    </xdr:from>
    <xdr:to>
      <xdr:col>10</xdr:col>
      <xdr:colOff>114300</xdr:colOff>
      <xdr:row>58</xdr:row>
      <xdr:rowOff>45599</xdr:rowOff>
    </xdr:to>
    <xdr:cxnSp macro="">
      <xdr:nvCxnSpPr>
        <xdr:cNvPr id="126" name="直線コネクタ 125"/>
        <xdr:cNvCxnSpPr/>
      </xdr:nvCxnSpPr>
      <xdr:spPr>
        <a:xfrm>
          <a:off x="1130300" y="9981204"/>
          <a:ext cx="889000" cy="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155139</xdr:rowOff>
    </xdr:from>
    <xdr:to>
      <xdr:col>10</xdr:col>
      <xdr:colOff>165100</xdr:colOff>
      <xdr:row>58</xdr:row>
      <xdr:rowOff>85289</xdr:rowOff>
    </xdr:to>
    <xdr:sp macro="" textlink="">
      <xdr:nvSpPr>
        <xdr:cNvPr id="127" name="フローチャート: 判断 126"/>
        <xdr:cNvSpPr/>
      </xdr:nvSpPr>
      <xdr:spPr>
        <a:xfrm>
          <a:off x="1968500" y="9927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101816</xdr:rowOff>
    </xdr:from>
    <xdr:ext cx="534377" cy="259045"/>
    <xdr:sp macro="" textlink="">
      <xdr:nvSpPr>
        <xdr:cNvPr id="128" name="テキスト ボックス 127"/>
        <xdr:cNvSpPr txBox="1"/>
      </xdr:nvSpPr>
      <xdr:spPr>
        <a:xfrm>
          <a:off x="1752111" y="970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102415</xdr:rowOff>
    </xdr:from>
    <xdr:to>
      <xdr:col>6</xdr:col>
      <xdr:colOff>38100</xdr:colOff>
      <xdr:row>58</xdr:row>
      <xdr:rowOff>32565</xdr:rowOff>
    </xdr:to>
    <xdr:sp macro="" textlink="">
      <xdr:nvSpPr>
        <xdr:cNvPr id="129" name="フローチャート: 判断 128"/>
        <xdr:cNvSpPr/>
      </xdr:nvSpPr>
      <xdr:spPr>
        <a:xfrm>
          <a:off x="1079500" y="987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49092</xdr:rowOff>
    </xdr:from>
    <xdr:ext cx="534377" cy="259045"/>
    <xdr:sp macro="" textlink="">
      <xdr:nvSpPr>
        <xdr:cNvPr id="130" name="テキスト ボックス 129"/>
        <xdr:cNvSpPr txBox="1"/>
      </xdr:nvSpPr>
      <xdr:spPr>
        <a:xfrm>
          <a:off x="863111" y="96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52150</xdr:rowOff>
    </xdr:from>
    <xdr:to>
      <xdr:col>24</xdr:col>
      <xdr:colOff>114300</xdr:colOff>
      <xdr:row>57</xdr:row>
      <xdr:rowOff>153750</xdr:rowOff>
    </xdr:to>
    <xdr:sp macro="" textlink="">
      <xdr:nvSpPr>
        <xdr:cNvPr id="136" name="楕円 135"/>
        <xdr:cNvSpPr/>
      </xdr:nvSpPr>
      <xdr:spPr>
        <a:xfrm>
          <a:off x="4584700" y="98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75027</xdr:rowOff>
    </xdr:from>
    <xdr:ext cx="534377" cy="259045"/>
    <xdr:sp macro="" textlink="">
      <xdr:nvSpPr>
        <xdr:cNvPr id="137" name="物件費該当値テキスト"/>
        <xdr:cNvSpPr txBox="1"/>
      </xdr:nvSpPr>
      <xdr:spPr>
        <a:xfrm>
          <a:off x="4686300" y="9676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63032</xdr:rowOff>
    </xdr:from>
    <xdr:to>
      <xdr:col>20</xdr:col>
      <xdr:colOff>38100</xdr:colOff>
      <xdr:row>57</xdr:row>
      <xdr:rowOff>164632</xdr:rowOff>
    </xdr:to>
    <xdr:sp macro="" textlink="">
      <xdr:nvSpPr>
        <xdr:cNvPr id="138" name="楕円 137"/>
        <xdr:cNvSpPr/>
      </xdr:nvSpPr>
      <xdr:spPr>
        <a:xfrm>
          <a:off x="3746500" y="98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9709</xdr:rowOff>
    </xdr:from>
    <xdr:ext cx="534377" cy="259045"/>
    <xdr:sp macro="" textlink="">
      <xdr:nvSpPr>
        <xdr:cNvPr id="139" name="テキスト ボックス 138"/>
        <xdr:cNvSpPr txBox="1"/>
      </xdr:nvSpPr>
      <xdr:spPr>
        <a:xfrm>
          <a:off x="3530111" y="96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145693</xdr:rowOff>
    </xdr:from>
    <xdr:to>
      <xdr:col>15</xdr:col>
      <xdr:colOff>101600</xdr:colOff>
      <xdr:row>58</xdr:row>
      <xdr:rowOff>75843</xdr:rowOff>
    </xdr:to>
    <xdr:sp macro="" textlink="">
      <xdr:nvSpPr>
        <xdr:cNvPr id="140" name="楕円 139"/>
        <xdr:cNvSpPr/>
      </xdr:nvSpPr>
      <xdr:spPr>
        <a:xfrm>
          <a:off x="2857500" y="991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92370</xdr:rowOff>
    </xdr:from>
    <xdr:ext cx="534377" cy="259045"/>
    <xdr:sp macro="" textlink="">
      <xdr:nvSpPr>
        <xdr:cNvPr id="141" name="テキスト ボックス 140"/>
        <xdr:cNvSpPr txBox="1"/>
      </xdr:nvSpPr>
      <xdr:spPr>
        <a:xfrm>
          <a:off x="2641111" y="969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166249</xdr:rowOff>
    </xdr:from>
    <xdr:to>
      <xdr:col>10</xdr:col>
      <xdr:colOff>165100</xdr:colOff>
      <xdr:row>58</xdr:row>
      <xdr:rowOff>96399</xdr:rowOff>
    </xdr:to>
    <xdr:sp macro="" textlink="">
      <xdr:nvSpPr>
        <xdr:cNvPr id="142" name="楕円 141"/>
        <xdr:cNvSpPr/>
      </xdr:nvSpPr>
      <xdr:spPr>
        <a:xfrm>
          <a:off x="1968500" y="99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87526</xdr:rowOff>
    </xdr:from>
    <xdr:ext cx="534377" cy="259045"/>
    <xdr:sp macro="" textlink="">
      <xdr:nvSpPr>
        <xdr:cNvPr id="143" name="テキスト ボックス 142"/>
        <xdr:cNvSpPr txBox="1"/>
      </xdr:nvSpPr>
      <xdr:spPr>
        <a:xfrm>
          <a:off x="1752111" y="1003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157754</xdr:rowOff>
    </xdr:from>
    <xdr:to>
      <xdr:col>6</xdr:col>
      <xdr:colOff>38100</xdr:colOff>
      <xdr:row>58</xdr:row>
      <xdr:rowOff>87904</xdr:rowOff>
    </xdr:to>
    <xdr:sp macro="" textlink="">
      <xdr:nvSpPr>
        <xdr:cNvPr id="144" name="楕円 143"/>
        <xdr:cNvSpPr/>
      </xdr:nvSpPr>
      <xdr:spPr>
        <a:xfrm>
          <a:off x="1079500" y="993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79031</xdr:rowOff>
    </xdr:from>
    <xdr:ext cx="534377" cy="259045"/>
    <xdr:sp macro="" textlink="">
      <xdr:nvSpPr>
        <xdr:cNvPr id="145" name="テキスト ボックス 144"/>
        <xdr:cNvSpPr txBox="1"/>
      </xdr:nvSpPr>
      <xdr:spPr>
        <a:xfrm>
          <a:off x="863111" y="1002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23685</xdr:rowOff>
    </xdr:from>
    <xdr:to>
      <xdr:col>24</xdr:col>
      <xdr:colOff>62865</xdr:colOff>
      <xdr:row>78</xdr:row>
      <xdr:rowOff>425</xdr:rowOff>
    </xdr:to>
    <xdr:cxnSp macro="">
      <xdr:nvCxnSpPr>
        <xdr:cNvPr id="165" name="直線コネクタ 164"/>
        <xdr:cNvCxnSpPr/>
      </xdr:nvCxnSpPr>
      <xdr:spPr>
        <a:xfrm flipV="1">
          <a:off x="4633595" y="12196635"/>
          <a:ext cx="1270" cy="1176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4252</xdr:rowOff>
    </xdr:from>
    <xdr:ext cx="378565" cy="259045"/>
    <xdr:sp macro="" textlink="">
      <xdr:nvSpPr>
        <xdr:cNvPr id="166" name="維持補修費最小値テキスト"/>
        <xdr:cNvSpPr txBox="1"/>
      </xdr:nvSpPr>
      <xdr:spPr>
        <a:xfrm>
          <a:off x="4686300" y="13377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425</xdr:rowOff>
    </xdr:from>
    <xdr:to>
      <xdr:col>24</xdr:col>
      <xdr:colOff>152400</xdr:colOff>
      <xdr:row>78</xdr:row>
      <xdr:rowOff>425</xdr:rowOff>
    </xdr:to>
    <xdr:cxnSp macro="">
      <xdr:nvCxnSpPr>
        <xdr:cNvPr id="167" name="直線コネクタ 166"/>
        <xdr:cNvCxnSpPr/>
      </xdr:nvCxnSpPr>
      <xdr:spPr>
        <a:xfrm>
          <a:off x="4546600" y="1337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141812</xdr:rowOff>
    </xdr:from>
    <xdr:ext cx="534377" cy="259045"/>
    <xdr:sp macro="" textlink="">
      <xdr:nvSpPr>
        <xdr:cNvPr id="168" name="維持補修費最大値テキスト"/>
        <xdr:cNvSpPr txBox="1"/>
      </xdr:nvSpPr>
      <xdr:spPr>
        <a:xfrm>
          <a:off x="4686300" y="119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23685</xdr:rowOff>
    </xdr:from>
    <xdr:to>
      <xdr:col>24</xdr:col>
      <xdr:colOff>152400</xdr:colOff>
      <xdr:row>71</xdr:row>
      <xdr:rowOff>23685</xdr:rowOff>
    </xdr:to>
    <xdr:cxnSp macro="">
      <xdr:nvCxnSpPr>
        <xdr:cNvPr id="169" name="直線コネクタ 168"/>
        <xdr:cNvCxnSpPr/>
      </xdr:nvCxnSpPr>
      <xdr:spPr>
        <a:xfrm>
          <a:off x="4546600" y="1219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74434</xdr:rowOff>
    </xdr:from>
    <xdr:to>
      <xdr:col>24</xdr:col>
      <xdr:colOff>63500</xdr:colOff>
      <xdr:row>77</xdr:row>
      <xdr:rowOff>95352</xdr:rowOff>
    </xdr:to>
    <xdr:cxnSp macro="">
      <xdr:nvCxnSpPr>
        <xdr:cNvPr id="170" name="直線コネクタ 169"/>
        <xdr:cNvCxnSpPr/>
      </xdr:nvCxnSpPr>
      <xdr:spPr>
        <a:xfrm flipV="1">
          <a:off x="3797300" y="13276084"/>
          <a:ext cx="8382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61542</xdr:rowOff>
    </xdr:from>
    <xdr:ext cx="469744" cy="259045"/>
    <xdr:sp macro="" textlink="">
      <xdr:nvSpPr>
        <xdr:cNvPr id="171" name="維持補修費平均値テキスト"/>
        <xdr:cNvSpPr txBox="1"/>
      </xdr:nvSpPr>
      <xdr:spPr>
        <a:xfrm>
          <a:off x="4686300" y="12920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38666</xdr:rowOff>
    </xdr:from>
    <xdr:to>
      <xdr:col>24</xdr:col>
      <xdr:colOff>114300</xdr:colOff>
      <xdr:row>76</xdr:row>
      <xdr:rowOff>140266</xdr:rowOff>
    </xdr:to>
    <xdr:sp macro="" textlink="">
      <xdr:nvSpPr>
        <xdr:cNvPr id="172" name="フローチャート: 判断 171"/>
        <xdr:cNvSpPr/>
      </xdr:nvSpPr>
      <xdr:spPr>
        <a:xfrm>
          <a:off x="4584700" y="130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80208</xdr:rowOff>
    </xdr:from>
    <xdr:to>
      <xdr:col>19</xdr:col>
      <xdr:colOff>177800</xdr:colOff>
      <xdr:row>77</xdr:row>
      <xdr:rowOff>95352</xdr:rowOff>
    </xdr:to>
    <xdr:cxnSp macro="">
      <xdr:nvCxnSpPr>
        <xdr:cNvPr id="173" name="直線コネクタ 172"/>
        <xdr:cNvCxnSpPr/>
      </xdr:nvCxnSpPr>
      <xdr:spPr>
        <a:xfrm>
          <a:off x="2908300" y="13281858"/>
          <a:ext cx="889000" cy="1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95186</xdr:rowOff>
    </xdr:from>
    <xdr:to>
      <xdr:col>20</xdr:col>
      <xdr:colOff>38100</xdr:colOff>
      <xdr:row>77</xdr:row>
      <xdr:rowOff>25336</xdr:rowOff>
    </xdr:to>
    <xdr:sp macro="" textlink="">
      <xdr:nvSpPr>
        <xdr:cNvPr id="174" name="フローチャート: 判断 173"/>
        <xdr:cNvSpPr/>
      </xdr:nvSpPr>
      <xdr:spPr>
        <a:xfrm>
          <a:off x="3746500" y="1312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41863</xdr:rowOff>
    </xdr:from>
    <xdr:ext cx="469744" cy="259045"/>
    <xdr:sp macro="" textlink="">
      <xdr:nvSpPr>
        <xdr:cNvPr id="175" name="テキスト ボックス 174"/>
        <xdr:cNvSpPr txBox="1"/>
      </xdr:nvSpPr>
      <xdr:spPr>
        <a:xfrm>
          <a:off x="3562428" y="1290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80208</xdr:rowOff>
    </xdr:from>
    <xdr:to>
      <xdr:col>15</xdr:col>
      <xdr:colOff>50800</xdr:colOff>
      <xdr:row>77</xdr:row>
      <xdr:rowOff>84779</xdr:rowOff>
    </xdr:to>
    <xdr:cxnSp macro="">
      <xdr:nvCxnSpPr>
        <xdr:cNvPr id="176" name="直線コネクタ 175"/>
        <xdr:cNvCxnSpPr/>
      </xdr:nvCxnSpPr>
      <xdr:spPr>
        <a:xfrm flipV="1">
          <a:off x="2019300" y="1328185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84499</xdr:rowOff>
    </xdr:from>
    <xdr:to>
      <xdr:col>15</xdr:col>
      <xdr:colOff>101600</xdr:colOff>
      <xdr:row>77</xdr:row>
      <xdr:rowOff>14649</xdr:rowOff>
    </xdr:to>
    <xdr:sp macro="" textlink="">
      <xdr:nvSpPr>
        <xdr:cNvPr id="177" name="フローチャート: 判断 176"/>
        <xdr:cNvSpPr/>
      </xdr:nvSpPr>
      <xdr:spPr>
        <a:xfrm>
          <a:off x="2857500" y="1311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31176</xdr:rowOff>
    </xdr:from>
    <xdr:ext cx="469744" cy="259045"/>
    <xdr:sp macro="" textlink="">
      <xdr:nvSpPr>
        <xdr:cNvPr id="178" name="テキスト ボックス 177"/>
        <xdr:cNvSpPr txBox="1"/>
      </xdr:nvSpPr>
      <xdr:spPr>
        <a:xfrm>
          <a:off x="2673428" y="1288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84779</xdr:rowOff>
    </xdr:from>
    <xdr:to>
      <xdr:col>10</xdr:col>
      <xdr:colOff>114300</xdr:colOff>
      <xdr:row>77</xdr:row>
      <xdr:rowOff>92951</xdr:rowOff>
    </xdr:to>
    <xdr:cxnSp macro="">
      <xdr:nvCxnSpPr>
        <xdr:cNvPr id="179" name="直線コネクタ 178"/>
        <xdr:cNvCxnSpPr/>
      </xdr:nvCxnSpPr>
      <xdr:spPr>
        <a:xfrm flipV="1">
          <a:off x="1130300" y="13286429"/>
          <a:ext cx="889000" cy="8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35237</xdr:rowOff>
    </xdr:from>
    <xdr:to>
      <xdr:col>10</xdr:col>
      <xdr:colOff>165100</xdr:colOff>
      <xdr:row>76</xdr:row>
      <xdr:rowOff>136837</xdr:rowOff>
    </xdr:to>
    <xdr:sp macro="" textlink="">
      <xdr:nvSpPr>
        <xdr:cNvPr id="180" name="フローチャート: 判断 179"/>
        <xdr:cNvSpPr/>
      </xdr:nvSpPr>
      <xdr:spPr>
        <a:xfrm>
          <a:off x="19685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153363</xdr:rowOff>
    </xdr:from>
    <xdr:ext cx="469744" cy="259045"/>
    <xdr:sp macro="" textlink="">
      <xdr:nvSpPr>
        <xdr:cNvPr id="181" name="テキスト ボックス 180"/>
        <xdr:cNvSpPr txBox="1"/>
      </xdr:nvSpPr>
      <xdr:spPr>
        <a:xfrm>
          <a:off x="1784428" y="12840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89585</xdr:rowOff>
    </xdr:from>
    <xdr:to>
      <xdr:col>6</xdr:col>
      <xdr:colOff>38100</xdr:colOff>
      <xdr:row>77</xdr:row>
      <xdr:rowOff>19735</xdr:rowOff>
    </xdr:to>
    <xdr:sp macro="" textlink="">
      <xdr:nvSpPr>
        <xdr:cNvPr id="182" name="フローチャート: 判断 181"/>
        <xdr:cNvSpPr/>
      </xdr:nvSpPr>
      <xdr:spPr>
        <a:xfrm>
          <a:off x="1079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36263</xdr:rowOff>
    </xdr:from>
    <xdr:ext cx="469744" cy="259045"/>
    <xdr:sp macro="" textlink="">
      <xdr:nvSpPr>
        <xdr:cNvPr id="183" name="テキスト ボックス 182"/>
        <xdr:cNvSpPr txBox="1"/>
      </xdr:nvSpPr>
      <xdr:spPr>
        <a:xfrm>
          <a:off x="895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23634</xdr:rowOff>
    </xdr:from>
    <xdr:to>
      <xdr:col>24</xdr:col>
      <xdr:colOff>114300</xdr:colOff>
      <xdr:row>77</xdr:row>
      <xdr:rowOff>125234</xdr:rowOff>
    </xdr:to>
    <xdr:sp macro="" textlink="">
      <xdr:nvSpPr>
        <xdr:cNvPr id="189" name="楕円 188"/>
        <xdr:cNvSpPr/>
      </xdr:nvSpPr>
      <xdr:spPr>
        <a:xfrm>
          <a:off x="4584700" y="1322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110011</xdr:rowOff>
    </xdr:from>
    <xdr:ext cx="469744" cy="259045"/>
    <xdr:sp macro="" textlink="">
      <xdr:nvSpPr>
        <xdr:cNvPr id="190" name="維持補修費該当値テキスト"/>
        <xdr:cNvSpPr txBox="1"/>
      </xdr:nvSpPr>
      <xdr:spPr>
        <a:xfrm>
          <a:off x="4686300" y="1314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44552</xdr:rowOff>
    </xdr:from>
    <xdr:to>
      <xdr:col>20</xdr:col>
      <xdr:colOff>38100</xdr:colOff>
      <xdr:row>77</xdr:row>
      <xdr:rowOff>146152</xdr:rowOff>
    </xdr:to>
    <xdr:sp macro="" textlink="">
      <xdr:nvSpPr>
        <xdr:cNvPr id="191" name="楕円 190"/>
        <xdr:cNvSpPr/>
      </xdr:nvSpPr>
      <xdr:spPr>
        <a:xfrm>
          <a:off x="3746500" y="1324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137279</xdr:rowOff>
    </xdr:from>
    <xdr:ext cx="469744" cy="259045"/>
    <xdr:sp macro="" textlink="">
      <xdr:nvSpPr>
        <xdr:cNvPr id="192" name="テキスト ボックス 191"/>
        <xdr:cNvSpPr txBox="1"/>
      </xdr:nvSpPr>
      <xdr:spPr>
        <a:xfrm>
          <a:off x="3562428" y="1333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29408</xdr:rowOff>
    </xdr:from>
    <xdr:to>
      <xdr:col>15</xdr:col>
      <xdr:colOff>101600</xdr:colOff>
      <xdr:row>77</xdr:row>
      <xdr:rowOff>131008</xdr:rowOff>
    </xdr:to>
    <xdr:sp macro="" textlink="">
      <xdr:nvSpPr>
        <xdr:cNvPr id="193" name="楕円 192"/>
        <xdr:cNvSpPr/>
      </xdr:nvSpPr>
      <xdr:spPr>
        <a:xfrm>
          <a:off x="2857500" y="132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122135</xdr:rowOff>
    </xdr:from>
    <xdr:ext cx="469744" cy="259045"/>
    <xdr:sp macro="" textlink="">
      <xdr:nvSpPr>
        <xdr:cNvPr id="194" name="テキスト ボックス 193"/>
        <xdr:cNvSpPr txBox="1"/>
      </xdr:nvSpPr>
      <xdr:spPr>
        <a:xfrm>
          <a:off x="2673428" y="13323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33979</xdr:rowOff>
    </xdr:from>
    <xdr:to>
      <xdr:col>10</xdr:col>
      <xdr:colOff>165100</xdr:colOff>
      <xdr:row>77</xdr:row>
      <xdr:rowOff>135579</xdr:rowOff>
    </xdr:to>
    <xdr:sp macro="" textlink="">
      <xdr:nvSpPr>
        <xdr:cNvPr id="195" name="楕円 194"/>
        <xdr:cNvSpPr/>
      </xdr:nvSpPr>
      <xdr:spPr>
        <a:xfrm>
          <a:off x="1968500" y="1323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126706</xdr:rowOff>
    </xdr:from>
    <xdr:ext cx="469744" cy="259045"/>
    <xdr:sp macro="" textlink="">
      <xdr:nvSpPr>
        <xdr:cNvPr id="196" name="テキスト ボックス 195"/>
        <xdr:cNvSpPr txBox="1"/>
      </xdr:nvSpPr>
      <xdr:spPr>
        <a:xfrm>
          <a:off x="1784428" y="1332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42151</xdr:rowOff>
    </xdr:from>
    <xdr:to>
      <xdr:col>6</xdr:col>
      <xdr:colOff>38100</xdr:colOff>
      <xdr:row>77</xdr:row>
      <xdr:rowOff>143751</xdr:rowOff>
    </xdr:to>
    <xdr:sp macro="" textlink="">
      <xdr:nvSpPr>
        <xdr:cNvPr id="197" name="楕円 196"/>
        <xdr:cNvSpPr/>
      </xdr:nvSpPr>
      <xdr:spPr>
        <a:xfrm>
          <a:off x="1079500" y="1324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134878</xdr:rowOff>
    </xdr:from>
    <xdr:ext cx="469744" cy="259045"/>
    <xdr:sp macro="" textlink="">
      <xdr:nvSpPr>
        <xdr:cNvPr id="198" name="テキスト ボックス 197"/>
        <xdr:cNvSpPr txBox="1"/>
      </xdr:nvSpPr>
      <xdr:spPr>
        <a:xfrm>
          <a:off x="895428" y="1333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17907</xdr:rowOff>
    </xdr:from>
    <xdr:to>
      <xdr:col>24</xdr:col>
      <xdr:colOff>62865</xdr:colOff>
      <xdr:row>99</xdr:row>
      <xdr:rowOff>82511</xdr:rowOff>
    </xdr:to>
    <xdr:cxnSp macro="">
      <xdr:nvCxnSpPr>
        <xdr:cNvPr id="223" name="直線コネクタ 222"/>
        <xdr:cNvCxnSpPr/>
      </xdr:nvCxnSpPr>
      <xdr:spPr>
        <a:xfrm flipV="1">
          <a:off x="4633595" y="15619857"/>
          <a:ext cx="1270" cy="1436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86338</xdr:rowOff>
    </xdr:from>
    <xdr:ext cx="534377" cy="259045"/>
    <xdr:sp macro="" textlink="">
      <xdr:nvSpPr>
        <xdr:cNvPr id="224" name="扶助費最小値テキスト"/>
        <xdr:cNvSpPr txBox="1"/>
      </xdr:nvSpPr>
      <xdr:spPr>
        <a:xfrm>
          <a:off x="4686300" y="1705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82511</xdr:rowOff>
    </xdr:from>
    <xdr:to>
      <xdr:col>24</xdr:col>
      <xdr:colOff>152400</xdr:colOff>
      <xdr:row>99</xdr:row>
      <xdr:rowOff>82511</xdr:rowOff>
    </xdr:to>
    <xdr:cxnSp macro="">
      <xdr:nvCxnSpPr>
        <xdr:cNvPr id="225" name="直線コネクタ 224"/>
        <xdr:cNvCxnSpPr/>
      </xdr:nvCxnSpPr>
      <xdr:spPr>
        <a:xfrm>
          <a:off x="4546600" y="17056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136034</xdr:rowOff>
    </xdr:from>
    <xdr:ext cx="599010" cy="259045"/>
    <xdr:sp macro="" textlink="">
      <xdr:nvSpPr>
        <xdr:cNvPr id="226" name="扶助費最大値テキスト"/>
        <xdr:cNvSpPr txBox="1"/>
      </xdr:nvSpPr>
      <xdr:spPr>
        <a:xfrm>
          <a:off x="4686300" y="1539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17907</xdr:rowOff>
    </xdr:from>
    <xdr:to>
      <xdr:col>24</xdr:col>
      <xdr:colOff>152400</xdr:colOff>
      <xdr:row>91</xdr:row>
      <xdr:rowOff>17907</xdr:rowOff>
    </xdr:to>
    <xdr:cxnSp macro="">
      <xdr:nvCxnSpPr>
        <xdr:cNvPr id="227" name="直線コネクタ 226"/>
        <xdr:cNvCxnSpPr/>
      </xdr:nvCxnSpPr>
      <xdr:spPr>
        <a:xfrm>
          <a:off x="4546600" y="1561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128994</xdr:rowOff>
    </xdr:from>
    <xdr:to>
      <xdr:col>24</xdr:col>
      <xdr:colOff>63500</xdr:colOff>
      <xdr:row>98</xdr:row>
      <xdr:rowOff>6795</xdr:rowOff>
    </xdr:to>
    <xdr:cxnSp macro="">
      <xdr:nvCxnSpPr>
        <xdr:cNvPr id="228" name="直線コネクタ 227"/>
        <xdr:cNvCxnSpPr/>
      </xdr:nvCxnSpPr>
      <xdr:spPr>
        <a:xfrm flipV="1">
          <a:off x="3797300" y="16759644"/>
          <a:ext cx="838200" cy="4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9695</xdr:rowOff>
    </xdr:from>
    <xdr:ext cx="534377" cy="259045"/>
    <xdr:sp macro="" textlink="">
      <xdr:nvSpPr>
        <xdr:cNvPr id="229" name="扶助費平均値テキスト"/>
        <xdr:cNvSpPr txBox="1"/>
      </xdr:nvSpPr>
      <xdr:spPr>
        <a:xfrm>
          <a:off x="4686300" y="16468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158268</xdr:rowOff>
    </xdr:from>
    <xdr:to>
      <xdr:col>24</xdr:col>
      <xdr:colOff>114300</xdr:colOff>
      <xdr:row>97</xdr:row>
      <xdr:rowOff>88418</xdr:rowOff>
    </xdr:to>
    <xdr:sp macro="" textlink="">
      <xdr:nvSpPr>
        <xdr:cNvPr id="230" name="フローチャート: 判断 229"/>
        <xdr:cNvSpPr/>
      </xdr:nvSpPr>
      <xdr:spPr>
        <a:xfrm>
          <a:off x="45847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6795</xdr:rowOff>
    </xdr:from>
    <xdr:to>
      <xdr:col>19</xdr:col>
      <xdr:colOff>177800</xdr:colOff>
      <xdr:row>98</xdr:row>
      <xdr:rowOff>73634</xdr:rowOff>
    </xdr:to>
    <xdr:cxnSp macro="">
      <xdr:nvCxnSpPr>
        <xdr:cNvPr id="231" name="直線コネクタ 230"/>
        <xdr:cNvCxnSpPr/>
      </xdr:nvCxnSpPr>
      <xdr:spPr>
        <a:xfrm flipV="1">
          <a:off x="2908300" y="16808895"/>
          <a:ext cx="889000" cy="6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31483</xdr:rowOff>
    </xdr:from>
    <xdr:to>
      <xdr:col>20</xdr:col>
      <xdr:colOff>38100</xdr:colOff>
      <xdr:row>97</xdr:row>
      <xdr:rowOff>133083</xdr:rowOff>
    </xdr:to>
    <xdr:sp macro="" textlink="">
      <xdr:nvSpPr>
        <xdr:cNvPr id="232" name="フローチャート: 判断 231"/>
        <xdr:cNvSpPr/>
      </xdr:nvSpPr>
      <xdr:spPr>
        <a:xfrm>
          <a:off x="3746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149610</xdr:rowOff>
    </xdr:from>
    <xdr:ext cx="534377" cy="259045"/>
    <xdr:sp macro="" textlink="">
      <xdr:nvSpPr>
        <xdr:cNvPr id="233" name="テキスト ボックス 232"/>
        <xdr:cNvSpPr txBox="1"/>
      </xdr:nvSpPr>
      <xdr:spPr>
        <a:xfrm>
          <a:off x="3530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65176</xdr:rowOff>
    </xdr:from>
    <xdr:to>
      <xdr:col>15</xdr:col>
      <xdr:colOff>50800</xdr:colOff>
      <xdr:row>98</xdr:row>
      <xdr:rowOff>73634</xdr:rowOff>
    </xdr:to>
    <xdr:cxnSp macro="">
      <xdr:nvCxnSpPr>
        <xdr:cNvPr id="234" name="直線コネクタ 233"/>
        <xdr:cNvCxnSpPr/>
      </xdr:nvCxnSpPr>
      <xdr:spPr>
        <a:xfrm>
          <a:off x="2019300" y="16867276"/>
          <a:ext cx="889000" cy="8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80975</xdr:rowOff>
    </xdr:from>
    <xdr:to>
      <xdr:col>15</xdr:col>
      <xdr:colOff>101600</xdr:colOff>
      <xdr:row>98</xdr:row>
      <xdr:rowOff>11125</xdr:rowOff>
    </xdr:to>
    <xdr:sp macro="" textlink="">
      <xdr:nvSpPr>
        <xdr:cNvPr id="235" name="フローチャート: 判断 234"/>
        <xdr:cNvSpPr/>
      </xdr:nvSpPr>
      <xdr:spPr>
        <a:xfrm>
          <a:off x="2857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27652</xdr:rowOff>
    </xdr:from>
    <xdr:ext cx="534377" cy="259045"/>
    <xdr:sp macro="" textlink="">
      <xdr:nvSpPr>
        <xdr:cNvPr id="236" name="テキスト ボックス 235"/>
        <xdr:cNvSpPr txBox="1"/>
      </xdr:nvSpPr>
      <xdr:spPr>
        <a:xfrm>
          <a:off x="2641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40233</xdr:rowOff>
    </xdr:from>
    <xdr:to>
      <xdr:col>10</xdr:col>
      <xdr:colOff>114300</xdr:colOff>
      <xdr:row>98</xdr:row>
      <xdr:rowOff>65176</xdr:rowOff>
    </xdr:to>
    <xdr:cxnSp macro="">
      <xdr:nvCxnSpPr>
        <xdr:cNvPr id="237" name="直線コネクタ 236"/>
        <xdr:cNvCxnSpPr/>
      </xdr:nvCxnSpPr>
      <xdr:spPr>
        <a:xfrm>
          <a:off x="1130300" y="16842333"/>
          <a:ext cx="889000" cy="2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84252</xdr:rowOff>
    </xdr:from>
    <xdr:to>
      <xdr:col>10</xdr:col>
      <xdr:colOff>165100</xdr:colOff>
      <xdr:row>98</xdr:row>
      <xdr:rowOff>14402</xdr:rowOff>
    </xdr:to>
    <xdr:sp macro="" textlink="">
      <xdr:nvSpPr>
        <xdr:cNvPr id="238" name="フローチャート: 判断 237"/>
        <xdr:cNvSpPr/>
      </xdr:nvSpPr>
      <xdr:spPr>
        <a:xfrm>
          <a:off x="1968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30929</xdr:rowOff>
    </xdr:from>
    <xdr:ext cx="534377" cy="259045"/>
    <xdr:sp macro="" textlink="">
      <xdr:nvSpPr>
        <xdr:cNvPr id="239" name="テキスト ボックス 238"/>
        <xdr:cNvSpPr txBox="1"/>
      </xdr:nvSpPr>
      <xdr:spPr>
        <a:xfrm>
          <a:off x="1752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92951</xdr:rowOff>
    </xdr:from>
    <xdr:to>
      <xdr:col>6</xdr:col>
      <xdr:colOff>38100</xdr:colOff>
      <xdr:row>98</xdr:row>
      <xdr:rowOff>23101</xdr:rowOff>
    </xdr:to>
    <xdr:sp macro="" textlink="">
      <xdr:nvSpPr>
        <xdr:cNvPr id="240" name="フローチャート: 判断 239"/>
        <xdr:cNvSpPr/>
      </xdr:nvSpPr>
      <xdr:spPr>
        <a:xfrm>
          <a:off x="1079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39628</xdr:rowOff>
    </xdr:from>
    <xdr:ext cx="534377" cy="259045"/>
    <xdr:sp macro="" textlink="">
      <xdr:nvSpPr>
        <xdr:cNvPr id="241" name="テキスト ボックス 240"/>
        <xdr:cNvSpPr txBox="1"/>
      </xdr:nvSpPr>
      <xdr:spPr>
        <a:xfrm>
          <a:off x="863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78194</xdr:rowOff>
    </xdr:from>
    <xdr:to>
      <xdr:col>24</xdr:col>
      <xdr:colOff>114300</xdr:colOff>
      <xdr:row>98</xdr:row>
      <xdr:rowOff>8344</xdr:rowOff>
    </xdr:to>
    <xdr:sp macro="" textlink="">
      <xdr:nvSpPr>
        <xdr:cNvPr id="247" name="楕円 246"/>
        <xdr:cNvSpPr/>
      </xdr:nvSpPr>
      <xdr:spPr>
        <a:xfrm>
          <a:off x="4584700" y="1670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56621</xdr:rowOff>
    </xdr:from>
    <xdr:ext cx="534377" cy="259045"/>
    <xdr:sp macro="" textlink="">
      <xdr:nvSpPr>
        <xdr:cNvPr id="248" name="扶助費該当値テキスト"/>
        <xdr:cNvSpPr txBox="1"/>
      </xdr:nvSpPr>
      <xdr:spPr>
        <a:xfrm>
          <a:off x="4686300" y="1668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127445</xdr:rowOff>
    </xdr:from>
    <xdr:to>
      <xdr:col>20</xdr:col>
      <xdr:colOff>38100</xdr:colOff>
      <xdr:row>98</xdr:row>
      <xdr:rowOff>57595</xdr:rowOff>
    </xdr:to>
    <xdr:sp macro="" textlink="">
      <xdr:nvSpPr>
        <xdr:cNvPr id="249" name="楕円 248"/>
        <xdr:cNvSpPr/>
      </xdr:nvSpPr>
      <xdr:spPr>
        <a:xfrm>
          <a:off x="3746500" y="167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48722</xdr:rowOff>
    </xdr:from>
    <xdr:ext cx="534377" cy="259045"/>
    <xdr:sp macro="" textlink="">
      <xdr:nvSpPr>
        <xdr:cNvPr id="250" name="テキスト ボックス 249"/>
        <xdr:cNvSpPr txBox="1"/>
      </xdr:nvSpPr>
      <xdr:spPr>
        <a:xfrm>
          <a:off x="3530111" y="1685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22834</xdr:rowOff>
    </xdr:from>
    <xdr:to>
      <xdr:col>15</xdr:col>
      <xdr:colOff>101600</xdr:colOff>
      <xdr:row>98</xdr:row>
      <xdr:rowOff>124434</xdr:rowOff>
    </xdr:to>
    <xdr:sp macro="" textlink="">
      <xdr:nvSpPr>
        <xdr:cNvPr id="251" name="楕円 250"/>
        <xdr:cNvSpPr/>
      </xdr:nvSpPr>
      <xdr:spPr>
        <a:xfrm>
          <a:off x="2857500" y="168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115561</xdr:rowOff>
    </xdr:from>
    <xdr:ext cx="534377" cy="259045"/>
    <xdr:sp macro="" textlink="">
      <xdr:nvSpPr>
        <xdr:cNvPr id="252" name="テキスト ボックス 251"/>
        <xdr:cNvSpPr txBox="1"/>
      </xdr:nvSpPr>
      <xdr:spPr>
        <a:xfrm>
          <a:off x="2641111" y="1691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14376</xdr:rowOff>
    </xdr:from>
    <xdr:to>
      <xdr:col>10</xdr:col>
      <xdr:colOff>165100</xdr:colOff>
      <xdr:row>98</xdr:row>
      <xdr:rowOff>115976</xdr:rowOff>
    </xdr:to>
    <xdr:sp macro="" textlink="">
      <xdr:nvSpPr>
        <xdr:cNvPr id="253" name="楕円 252"/>
        <xdr:cNvSpPr/>
      </xdr:nvSpPr>
      <xdr:spPr>
        <a:xfrm>
          <a:off x="1968500" y="1681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107103</xdr:rowOff>
    </xdr:from>
    <xdr:ext cx="534377" cy="259045"/>
    <xdr:sp macro="" textlink="">
      <xdr:nvSpPr>
        <xdr:cNvPr id="254" name="テキスト ボックス 253"/>
        <xdr:cNvSpPr txBox="1"/>
      </xdr:nvSpPr>
      <xdr:spPr>
        <a:xfrm>
          <a:off x="1752111" y="1690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160883</xdr:rowOff>
    </xdr:from>
    <xdr:to>
      <xdr:col>6</xdr:col>
      <xdr:colOff>38100</xdr:colOff>
      <xdr:row>98</xdr:row>
      <xdr:rowOff>91033</xdr:rowOff>
    </xdr:to>
    <xdr:sp macro="" textlink="">
      <xdr:nvSpPr>
        <xdr:cNvPr id="255" name="楕円 254"/>
        <xdr:cNvSpPr/>
      </xdr:nvSpPr>
      <xdr:spPr>
        <a:xfrm>
          <a:off x="1079500" y="167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82160</xdr:rowOff>
    </xdr:from>
    <xdr:ext cx="534377" cy="259045"/>
    <xdr:sp macro="" textlink="">
      <xdr:nvSpPr>
        <xdr:cNvPr id="256" name="テキスト ボックス 255"/>
        <xdr:cNvSpPr txBox="1"/>
      </xdr:nvSpPr>
      <xdr:spPr>
        <a:xfrm>
          <a:off x="863111" y="1688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67751</xdr:rowOff>
    </xdr:from>
    <xdr:to>
      <xdr:col>54</xdr:col>
      <xdr:colOff>189865</xdr:colOff>
      <xdr:row>35</xdr:row>
      <xdr:rowOff>70471</xdr:rowOff>
    </xdr:to>
    <xdr:cxnSp macro="">
      <xdr:nvCxnSpPr>
        <xdr:cNvPr id="278" name="直線コネクタ 277"/>
        <xdr:cNvCxnSpPr/>
      </xdr:nvCxnSpPr>
      <xdr:spPr>
        <a:xfrm flipV="1">
          <a:off x="10475595" y="5211251"/>
          <a:ext cx="1270" cy="85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74298</xdr:rowOff>
    </xdr:from>
    <xdr:ext cx="599010" cy="259045"/>
    <xdr:sp macro="" textlink="">
      <xdr:nvSpPr>
        <xdr:cNvPr id="279" name="補助費等最小値テキスト"/>
        <xdr:cNvSpPr txBox="1"/>
      </xdr:nvSpPr>
      <xdr:spPr>
        <a:xfrm>
          <a:off x="10528300" y="6075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70471</xdr:rowOff>
    </xdr:from>
    <xdr:to>
      <xdr:col>55</xdr:col>
      <xdr:colOff>88900</xdr:colOff>
      <xdr:row>35</xdr:row>
      <xdr:rowOff>70471</xdr:rowOff>
    </xdr:to>
    <xdr:cxnSp macro="">
      <xdr:nvCxnSpPr>
        <xdr:cNvPr id="280" name="直線コネクタ 279"/>
        <xdr:cNvCxnSpPr/>
      </xdr:nvCxnSpPr>
      <xdr:spPr>
        <a:xfrm>
          <a:off x="10388600" y="607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14428</xdr:rowOff>
    </xdr:from>
    <xdr:ext cx="599010" cy="259045"/>
    <xdr:sp macro="" textlink="">
      <xdr:nvSpPr>
        <xdr:cNvPr id="281" name="補助費等最大値テキスト"/>
        <xdr:cNvSpPr txBox="1"/>
      </xdr:nvSpPr>
      <xdr:spPr>
        <a:xfrm>
          <a:off x="10528300" y="498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67751</xdr:rowOff>
    </xdr:from>
    <xdr:to>
      <xdr:col>55</xdr:col>
      <xdr:colOff>88900</xdr:colOff>
      <xdr:row>30</xdr:row>
      <xdr:rowOff>67751</xdr:rowOff>
    </xdr:to>
    <xdr:cxnSp macro="">
      <xdr:nvCxnSpPr>
        <xdr:cNvPr id="282" name="直線コネクタ 281"/>
        <xdr:cNvCxnSpPr/>
      </xdr:nvCxnSpPr>
      <xdr:spPr>
        <a:xfrm>
          <a:off x="10388600" y="5211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52805</xdr:rowOff>
    </xdr:from>
    <xdr:to>
      <xdr:col>55</xdr:col>
      <xdr:colOff>0</xdr:colOff>
      <xdr:row>38</xdr:row>
      <xdr:rowOff>49188</xdr:rowOff>
    </xdr:to>
    <xdr:cxnSp macro="">
      <xdr:nvCxnSpPr>
        <xdr:cNvPr id="283" name="直線コネクタ 282"/>
        <xdr:cNvCxnSpPr/>
      </xdr:nvCxnSpPr>
      <xdr:spPr>
        <a:xfrm flipV="1">
          <a:off x="9639300" y="6053555"/>
          <a:ext cx="838200" cy="5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55006</xdr:rowOff>
    </xdr:from>
    <xdr:ext cx="599010" cy="259045"/>
    <xdr:sp macro="" textlink="">
      <xdr:nvSpPr>
        <xdr:cNvPr id="284" name="補助費等平均値テキスト"/>
        <xdr:cNvSpPr txBox="1"/>
      </xdr:nvSpPr>
      <xdr:spPr>
        <a:xfrm>
          <a:off x="10528300" y="5712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32129</xdr:rowOff>
    </xdr:from>
    <xdr:to>
      <xdr:col>55</xdr:col>
      <xdr:colOff>50800</xdr:colOff>
      <xdr:row>34</xdr:row>
      <xdr:rowOff>133729</xdr:rowOff>
    </xdr:to>
    <xdr:sp macro="" textlink="">
      <xdr:nvSpPr>
        <xdr:cNvPr id="285" name="フローチャート: 判断 284"/>
        <xdr:cNvSpPr/>
      </xdr:nvSpPr>
      <xdr:spPr>
        <a:xfrm>
          <a:off x="10426700" y="586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49188</xdr:rowOff>
    </xdr:from>
    <xdr:to>
      <xdr:col>50</xdr:col>
      <xdr:colOff>114300</xdr:colOff>
      <xdr:row>38</xdr:row>
      <xdr:rowOff>55712</xdr:rowOff>
    </xdr:to>
    <xdr:cxnSp macro="">
      <xdr:nvCxnSpPr>
        <xdr:cNvPr id="286" name="直線コネクタ 285"/>
        <xdr:cNvCxnSpPr/>
      </xdr:nvCxnSpPr>
      <xdr:spPr>
        <a:xfrm flipV="1">
          <a:off x="8750300" y="6564288"/>
          <a:ext cx="889000" cy="6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34644</xdr:rowOff>
    </xdr:from>
    <xdr:to>
      <xdr:col>50</xdr:col>
      <xdr:colOff>165100</xdr:colOff>
      <xdr:row>37</xdr:row>
      <xdr:rowOff>136244</xdr:rowOff>
    </xdr:to>
    <xdr:sp macro="" textlink="">
      <xdr:nvSpPr>
        <xdr:cNvPr id="287" name="フローチャート: 判断 286"/>
        <xdr:cNvSpPr/>
      </xdr:nvSpPr>
      <xdr:spPr>
        <a:xfrm>
          <a:off x="9588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152771</xdr:rowOff>
    </xdr:from>
    <xdr:ext cx="534377" cy="259045"/>
    <xdr:sp macro="" textlink="">
      <xdr:nvSpPr>
        <xdr:cNvPr id="288" name="テキスト ボックス 287"/>
        <xdr:cNvSpPr txBox="1"/>
      </xdr:nvSpPr>
      <xdr:spPr>
        <a:xfrm>
          <a:off x="9372111" y="61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55712</xdr:rowOff>
    </xdr:from>
    <xdr:to>
      <xdr:col>45</xdr:col>
      <xdr:colOff>177800</xdr:colOff>
      <xdr:row>38</xdr:row>
      <xdr:rowOff>70206</xdr:rowOff>
    </xdr:to>
    <xdr:cxnSp macro="">
      <xdr:nvCxnSpPr>
        <xdr:cNvPr id="289" name="直線コネクタ 288"/>
        <xdr:cNvCxnSpPr/>
      </xdr:nvCxnSpPr>
      <xdr:spPr>
        <a:xfrm flipV="1">
          <a:off x="7861300" y="6570812"/>
          <a:ext cx="889000" cy="1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53494</xdr:rowOff>
    </xdr:from>
    <xdr:to>
      <xdr:col>46</xdr:col>
      <xdr:colOff>38100</xdr:colOff>
      <xdr:row>37</xdr:row>
      <xdr:rowOff>155094</xdr:rowOff>
    </xdr:to>
    <xdr:sp macro="" textlink="">
      <xdr:nvSpPr>
        <xdr:cNvPr id="290" name="フローチャート: 判断 289"/>
        <xdr:cNvSpPr/>
      </xdr:nvSpPr>
      <xdr:spPr>
        <a:xfrm>
          <a:off x="8699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171</xdr:rowOff>
    </xdr:from>
    <xdr:ext cx="534377" cy="259045"/>
    <xdr:sp macro="" textlink="">
      <xdr:nvSpPr>
        <xdr:cNvPr id="291" name="テキスト ボックス 290"/>
        <xdr:cNvSpPr txBox="1"/>
      </xdr:nvSpPr>
      <xdr:spPr>
        <a:xfrm>
          <a:off x="8483111" y="61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68107</xdr:rowOff>
    </xdr:from>
    <xdr:to>
      <xdr:col>41</xdr:col>
      <xdr:colOff>50800</xdr:colOff>
      <xdr:row>38</xdr:row>
      <xdr:rowOff>70206</xdr:rowOff>
    </xdr:to>
    <xdr:cxnSp macro="">
      <xdr:nvCxnSpPr>
        <xdr:cNvPr id="292" name="直線コネクタ 291"/>
        <xdr:cNvCxnSpPr/>
      </xdr:nvCxnSpPr>
      <xdr:spPr>
        <a:xfrm>
          <a:off x="6972300" y="6583207"/>
          <a:ext cx="889000" cy="2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59662</xdr:rowOff>
    </xdr:from>
    <xdr:to>
      <xdr:col>41</xdr:col>
      <xdr:colOff>101600</xdr:colOff>
      <xdr:row>37</xdr:row>
      <xdr:rowOff>161262</xdr:rowOff>
    </xdr:to>
    <xdr:sp macro="" textlink="">
      <xdr:nvSpPr>
        <xdr:cNvPr id="293" name="フローチャート: 判断 292"/>
        <xdr:cNvSpPr/>
      </xdr:nvSpPr>
      <xdr:spPr>
        <a:xfrm>
          <a:off x="7810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6339</xdr:rowOff>
    </xdr:from>
    <xdr:ext cx="534377" cy="259045"/>
    <xdr:sp macro="" textlink="">
      <xdr:nvSpPr>
        <xdr:cNvPr id="294" name="テキスト ボックス 293"/>
        <xdr:cNvSpPr txBox="1"/>
      </xdr:nvSpPr>
      <xdr:spPr>
        <a:xfrm>
          <a:off x="7594111" y="617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60759</xdr:rowOff>
    </xdr:from>
    <xdr:to>
      <xdr:col>36</xdr:col>
      <xdr:colOff>165100</xdr:colOff>
      <xdr:row>37</xdr:row>
      <xdr:rowOff>162359</xdr:rowOff>
    </xdr:to>
    <xdr:sp macro="" textlink="">
      <xdr:nvSpPr>
        <xdr:cNvPr id="295" name="フローチャート: 判断 294"/>
        <xdr:cNvSpPr/>
      </xdr:nvSpPr>
      <xdr:spPr>
        <a:xfrm>
          <a:off x="6921500" y="640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7436</xdr:rowOff>
    </xdr:from>
    <xdr:ext cx="534377" cy="259045"/>
    <xdr:sp macro="" textlink="">
      <xdr:nvSpPr>
        <xdr:cNvPr id="296" name="テキスト ボックス 295"/>
        <xdr:cNvSpPr txBox="1"/>
      </xdr:nvSpPr>
      <xdr:spPr>
        <a:xfrm>
          <a:off x="6705111" y="617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2005</xdr:rowOff>
    </xdr:from>
    <xdr:to>
      <xdr:col>55</xdr:col>
      <xdr:colOff>50800</xdr:colOff>
      <xdr:row>35</xdr:row>
      <xdr:rowOff>103605</xdr:rowOff>
    </xdr:to>
    <xdr:sp macro="" textlink="">
      <xdr:nvSpPr>
        <xdr:cNvPr id="302" name="楕円 301"/>
        <xdr:cNvSpPr/>
      </xdr:nvSpPr>
      <xdr:spPr>
        <a:xfrm>
          <a:off x="10426700" y="600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88382</xdr:rowOff>
    </xdr:from>
    <xdr:ext cx="599010" cy="259045"/>
    <xdr:sp macro="" textlink="">
      <xdr:nvSpPr>
        <xdr:cNvPr id="303" name="補助費等該当値テキスト"/>
        <xdr:cNvSpPr txBox="1"/>
      </xdr:nvSpPr>
      <xdr:spPr>
        <a:xfrm>
          <a:off x="10528300" y="5917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169838</xdr:rowOff>
    </xdr:from>
    <xdr:to>
      <xdr:col>50</xdr:col>
      <xdr:colOff>165100</xdr:colOff>
      <xdr:row>38</xdr:row>
      <xdr:rowOff>99988</xdr:rowOff>
    </xdr:to>
    <xdr:sp macro="" textlink="">
      <xdr:nvSpPr>
        <xdr:cNvPr id="304" name="楕円 303"/>
        <xdr:cNvSpPr/>
      </xdr:nvSpPr>
      <xdr:spPr>
        <a:xfrm>
          <a:off x="9588500" y="6513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91115</xdr:rowOff>
    </xdr:from>
    <xdr:ext cx="534377" cy="259045"/>
    <xdr:sp macro="" textlink="">
      <xdr:nvSpPr>
        <xdr:cNvPr id="305" name="テキスト ボックス 304"/>
        <xdr:cNvSpPr txBox="1"/>
      </xdr:nvSpPr>
      <xdr:spPr>
        <a:xfrm>
          <a:off x="9372111" y="6606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4912</xdr:rowOff>
    </xdr:from>
    <xdr:to>
      <xdr:col>46</xdr:col>
      <xdr:colOff>38100</xdr:colOff>
      <xdr:row>38</xdr:row>
      <xdr:rowOff>106512</xdr:rowOff>
    </xdr:to>
    <xdr:sp macro="" textlink="">
      <xdr:nvSpPr>
        <xdr:cNvPr id="306" name="楕円 305"/>
        <xdr:cNvSpPr/>
      </xdr:nvSpPr>
      <xdr:spPr>
        <a:xfrm>
          <a:off x="8699500" y="652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97639</xdr:rowOff>
    </xdr:from>
    <xdr:ext cx="534377" cy="259045"/>
    <xdr:sp macro="" textlink="">
      <xdr:nvSpPr>
        <xdr:cNvPr id="307" name="テキスト ボックス 306"/>
        <xdr:cNvSpPr txBox="1"/>
      </xdr:nvSpPr>
      <xdr:spPr>
        <a:xfrm>
          <a:off x="8483111" y="66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19406</xdr:rowOff>
    </xdr:from>
    <xdr:to>
      <xdr:col>41</xdr:col>
      <xdr:colOff>101600</xdr:colOff>
      <xdr:row>38</xdr:row>
      <xdr:rowOff>121006</xdr:rowOff>
    </xdr:to>
    <xdr:sp macro="" textlink="">
      <xdr:nvSpPr>
        <xdr:cNvPr id="308" name="楕円 307"/>
        <xdr:cNvSpPr/>
      </xdr:nvSpPr>
      <xdr:spPr>
        <a:xfrm>
          <a:off x="7810500" y="653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112133</xdr:rowOff>
    </xdr:from>
    <xdr:ext cx="534377" cy="259045"/>
    <xdr:sp macro="" textlink="">
      <xdr:nvSpPr>
        <xdr:cNvPr id="309" name="テキスト ボックス 308"/>
        <xdr:cNvSpPr txBox="1"/>
      </xdr:nvSpPr>
      <xdr:spPr>
        <a:xfrm>
          <a:off x="7594111" y="662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17307</xdr:rowOff>
    </xdr:from>
    <xdr:to>
      <xdr:col>36</xdr:col>
      <xdr:colOff>165100</xdr:colOff>
      <xdr:row>38</xdr:row>
      <xdr:rowOff>118907</xdr:rowOff>
    </xdr:to>
    <xdr:sp macro="" textlink="">
      <xdr:nvSpPr>
        <xdr:cNvPr id="310" name="楕円 309"/>
        <xdr:cNvSpPr/>
      </xdr:nvSpPr>
      <xdr:spPr>
        <a:xfrm>
          <a:off x="6921500" y="653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110034</xdr:rowOff>
    </xdr:from>
    <xdr:ext cx="534377" cy="259045"/>
    <xdr:sp macro="" textlink="">
      <xdr:nvSpPr>
        <xdr:cNvPr id="311" name="テキスト ボックス 310"/>
        <xdr:cNvSpPr txBox="1"/>
      </xdr:nvSpPr>
      <xdr:spPr>
        <a:xfrm>
          <a:off x="6705111" y="662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135341</xdr:rowOff>
    </xdr:from>
    <xdr:to>
      <xdr:col>54</xdr:col>
      <xdr:colOff>189865</xdr:colOff>
      <xdr:row>59</xdr:row>
      <xdr:rowOff>22673</xdr:rowOff>
    </xdr:to>
    <xdr:cxnSp macro="">
      <xdr:nvCxnSpPr>
        <xdr:cNvPr id="337" name="直線コネクタ 336"/>
        <xdr:cNvCxnSpPr/>
      </xdr:nvCxnSpPr>
      <xdr:spPr>
        <a:xfrm flipV="1">
          <a:off x="10475595" y="8707841"/>
          <a:ext cx="1270"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26500</xdr:rowOff>
    </xdr:from>
    <xdr:ext cx="534377" cy="259045"/>
    <xdr:sp macro="" textlink="">
      <xdr:nvSpPr>
        <xdr:cNvPr id="338" name="普通建設事業費最小値テキスト"/>
        <xdr:cNvSpPr txBox="1"/>
      </xdr:nvSpPr>
      <xdr:spPr>
        <a:xfrm>
          <a:off x="10528300" y="101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22673</xdr:rowOff>
    </xdr:from>
    <xdr:to>
      <xdr:col>55</xdr:col>
      <xdr:colOff>88900</xdr:colOff>
      <xdr:row>59</xdr:row>
      <xdr:rowOff>22673</xdr:rowOff>
    </xdr:to>
    <xdr:cxnSp macro="">
      <xdr:nvCxnSpPr>
        <xdr:cNvPr id="339" name="直線コネクタ 338"/>
        <xdr:cNvCxnSpPr/>
      </xdr:nvCxnSpPr>
      <xdr:spPr>
        <a:xfrm>
          <a:off x="10388600" y="10138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82018</xdr:rowOff>
    </xdr:from>
    <xdr:ext cx="599010" cy="259045"/>
    <xdr:sp macro="" textlink="">
      <xdr:nvSpPr>
        <xdr:cNvPr id="340" name="普通建設事業費最大値テキスト"/>
        <xdr:cNvSpPr txBox="1"/>
      </xdr:nvSpPr>
      <xdr:spPr>
        <a:xfrm>
          <a:off x="10528300" y="848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135341</xdr:rowOff>
    </xdr:from>
    <xdr:to>
      <xdr:col>55</xdr:col>
      <xdr:colOff>88900</xdr:colOff>
      <xdr:row>50</xdr:row>
      <xdr:rowOff>135341</xdr:rowOff>
    </xdr:to>
    <xdr:cxnSp macro="">
      <xdr:nvCxnSpPr>
        <xdr:cNvPr id="341" name="直線コネクタ 340"/>
        <xdr:cNvCxnSpPr/>
      </xdr:nvCxnSpPr>
      <xdr:spPr>
        <a:xfrm>
          <a:off x="10388600" y="8707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44736</xdr:rowOff>
    </xdr:from>
    <xdr:to>
      <xdr:col>55</xdr:col>
      <xdr:colOff>0</xdr:colOff>
      <xdr:row>58</xdr:row>
      <xdr:rowOff>67662</xdr:rowOff>
    </xdr:to>
    <xdr:cxnSp macro="">
      <xdr:nvCxnSpPr>
        <xdr:cNvPr id="342" name="直線コネクタ 341"/>
        <xdr:cNvCxnSpPr/>
      </xdr:nvCxnSpPr>
      <xdr:spPr>
        <a:xfrm flipV="1">
          <a:off x="9639300" y="9988836"/>
          <a:ext cx="838200" cy="2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161014</xdr:rowOff>
    </xdr:from>
    <xdr:ext cx="534377" cy="259045"/>
    <xdr:sp macro="" textlink="">
      <xdr:nvSpPr>
        <xdr:cNvPr id="343" name="普通建設事業費平均値テキスト"/>
        <xdr:cNvSpPr txBox="1"/>
      </xdr:nvSpPr>
      <xdr:spPr>
        <a:xfrm>
          <a:off x="10528300" y="9933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11137</xdr:rowOff>
    </xdr:from>
    <xdr:to>
      <xdr:col>55</xdr:col>
      <xdr:colOff>50800</xdr:colOff>
      <xdr:row>58</xdr:row>
      <xdr:rowOff>112737</xdr:rowOff>
    </xdr:to>
    <xdr:sp macro="" textlink="">
      <xdr:nvSpPr>
        <xdr:cNvPr id="344" name="フローチャート: 判断 343"/>
        <xdr:cNvSpPr/>
      </xdr:nvSpPr>
      <xdr:spPr>
        <a:xfrm>
          <a:off x="10426700" y="995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67662</xdr:rowOff>
    </xdr:from>
    <xdr:to>
      <xdr:col>50</xdr:col>
      <xdr:colOff>114300</xdr:colOff>
      <xdr:row>58</xdr:row>
      <xdr:rowOff>78713</xdr:rowOff>
    </xdr:to>
    <xdr:cxnSp macro="">
      <xdr:nvCxnSpPr>
        <xdr:cNvPr id="345" name="直線コネクタ 344"/>
        <xdr:cNvCxnSpPr/>
      </xdr:nvCxnSpPr>
      <xdr:spPr>
        <a:xfrm flipV="1">
          <a:off x="8750300" y="10011762"/>
          <a:ext cx="889000" cy="1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15804</xdr:rowOff>
    </xdr:from>
    <xdr:to>
      <xdr:col>50</xdr:col>
      <xdr:colOff>165100</xdr:colOff>
      <xdr:row>58</xdr:row>
      <xdr:rowOff>117404</xdr:rowOff>
    </xdr:to>
    <xdr:sp macro="" textlink="">
      <xdr:nvSpPr>
        <xdr:cNvPr id="346" name="フローチャート: 判断 345"/>
        <xdr:cNvSpPr/>
      </xdr:nvSpPr>
      <xdr:spPr>
        <a:xfrm>
          <a:off x="9588500" y="9959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133931</xdr:rowOff>
    </xdr:from>
    <xdr:ext cx="534377" cy="259045"/>
    <xdr:sp macro="" textlink="">
      <xdr:nvSpPr>
        <xdr:cNvPr id="347" name="テキスト ボックス 346"/>
        <xdr:cNvSpPr txBox="1"/>
      </xdr:nvSpPr>
      <xdr:spPr>
        <a:xfrm>
          <a:off x="9372111" y="973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78713</xdr:rowOff>
    </xdr:from>
    <xdr:to>
      <xdr:col>45</xdr:col>
      <xdr:colOff>177800</xdr:colOff>
      <xdr:row>58</xdr:row>
      <xdr:rowOff>129096</xdr:rowOff>
    </xdr:to>
    <xdr:cxnSp macro="">
      <xdr:nvCxnSpPr>
        <xdr:cNvPr id="348" name="直線コネクタ 347"/>
        <xdr:cNvCxnSpPr/>
      </xdr:nvCxnSpPr>
      <xdr:spPr>
        <a:xfrm flipV="1">
          <a:off x="7861300" y="10022813"/>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40946</xdr:rowOff>
    </xdr:from>
    <xdr:to>
      <xdr:col>46</xdr:col>
      <xdr:colOff>38100</xdr:colOff>
      <xdr:row>58</xdr:row>
      <xdr:rowOff>142546</xdr:rowOff>
    </xdr:to>
    <xdr:sp macro="" textlink="">
      <xdr:nvSpPr>
        <xdr:cNvPr id="349" name="フローチャート: 判断 348"/>
        <xdr:cNvSpPr/>
      </xdr:nvSpPr>
      <xdr:spPr>
        <a:xfrm>
          <a:off x="8699500" y="998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133673</xdr:rowOff>
    </xdr:from>
    <xdr:ext cx="534377" cy="259045"/>
    <xdr:sp macro="" textlink="">
      <xdr:nvSpPr>
        <xdr:cNvPr id="350" name="テキスト ボックス 349"/>
        <xdr:cNvSpPr txBox="1"/>
      </xdr:nvSpPr>
      <xdr:spPr>
        <a:xfrm>
          <a:off x="8483111" y="1007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129096</xdr:rowOff>
    </xdr:from>
    <xdr:to>
      <xdr:col>41</xdr:col>
      <xdr:colOff>50800</xdr:colOff>
      <xdr:row>59</xdr:row>
      <xdr:rowOff>18293</xdr:rowOff>
    </xdr:to>
    <xdr:cxnSp macro="">
      <xdr:nvCxnSpPr>
        <xdr:cNvPr id="351" name="直線コネクタ 350"/>
        <xdr:cNvCxnSpPr/>
      </xdr:nvCxnSpPr>
      <xdr:spPr>
        <a:xfrm flipV="1">
          <a:off x="6972300" y="10073196"/>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42821</xdr:rowOff>
    </xdr:from>
    <xdr:to>
      <xdr:col>41</xdr:col>
      <xdr:colOff>101600</xdr:colOff>
      <xdr:row>58</xdr:row>
      <xdr:rowOff>144421</xdr:rowOff>
    </xdr:to>
    <xdr:sp macro="" textlink="">
      <xdr:nvSpPr>
        <xdr:cNvPr id="352" name="フローチャート: 判断 351"/>
        <xdr:cNvSpPr/>
      </xdr:nvSpPr>
      <xdr:spPr>
        <a:xfrm>
          <a:off x="7810500" y="99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160948</xdr:rowOff>
    </xdr:from>
    <xdr:ext cx="534377" cy="259045"/>
    <xdr:sp macro="" textlink="">
      <xdr:nvSpPr>
        <xdr:cNvPr id="353" name="テキスト ボックス 352"/>
        <xdr:cNvSpPr txBox="1"/>
      </xdr:nvSpPr>
      <xdr:spPr>
        <a:xfrm>
          <a:off x="7594111" y="976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32420</xdr:rowOff>
    </xdr:from>
    <xdr:to>
      <xdr:col>36</xdr:col>
      <xdr:colOff>165100</xdr:colOff>
      <xdr:row>58</xdr:row>
      <xdr:rowOff>134020</xdr:rowOff>
    </xdr:to>
    <xdr:sp macro="" textlink="">
      <xdr:nvSpPr>
        <xdr:cNvPr id="354" name="フローチャート: 判断 353"/>
        <xdr:cNvSpPr/>
      </xdr:nvSpPr>
      <xdr:spPr>
        <a:xfrm>
          <a:off x="6921500" y="997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150547</xdr:rowOff>
    </xdr:from>
    <xdr:ext cx="534377" cy="259045"/>
    <xdr:sp macro="" textlink="">
      <xdr:nvSpPr>
        <xdr:cNvPr id="355" name="テキスト ボックス 354"/>
        <xdr:cNvSpPr txBox="1"/>
      </xdr:nvSpPr>
      <xdr:spPr>
        <a:xfrm>
          <a:off x="6705111" y="975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165386</xdr:rowOff>
    </xdr:from>
    <xdr:to>
      <xdr:col>55</xdr:col>
      <xdr:colOff>50800</xdr:colOff>
      <xdr:row>58</xdr:row>
      <xdr:rowOff>95536</xdr:rowOff>
    </xdr:to>
    <xdr:sp macro="" textlink="">
      <xdr:nvSpPr>
        <xdr:cNvPr id="361" name="楕円 360"/>
        <xdr:cNvSpPr/>
      </xdr:nvSpPr>
      <xdr:spPr>
        <a:xfrm>
          <a:off x="10426700" y="99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16813</xdr:rowOff>
    </xdr:from>
    <xdr:ext cx="534377" cy="259045"/>
    <xdr:sp macro="" textlink="">
      <xdr:nvSpPr>
        <xdr:cNvPr id="362" name="普通建設事業費該当値テキスト"/>
        <xdr:cNvSpPr txBox="1"/>
      </xdr:nvSpPr>
      <xdr:spPr>
        <a:xfrm>
          <a:off x="10528300" y="9789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16862</xdr:rowOff>
    </xdr:from>
    <xdr:to>
      <xdr:col>50</xdr:col>
      <xdr:colOff>165100</xdr:colOff>
      <xdr:row>58</xdr:row>
      <xdr:rowOff>118462</xdr:rowOff>
    </xdr:to>
    <xdr:sp macro="" textlink="">
      <xdr:nvSpPr>
        <xdr:cNvPr id="363" name="楕円 362"/>
        <xdr:cNvSpPr/>
      </xdr:nvSpPr>
      <xdr:spPr>
        <a:xfrm>
          <a:off x="9588500" y="996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109589</xdr:rowOff>
    </xdr:from>
    <xdr:ext cx="534377" cy="259045"/>
    <xdr:sp macro="" textlink="">
      <xdr:nvSpPr>
        <xdr:cNvPr id="364" name="テキスト ボックス 363"/>
        <xdr:cNvSpPr txBox="1"/>
      </xdr:nvSpPr>
      <xdr:spPr>
        <a:xfrm>
          <a:off x="9372111" y="1005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27913</xdr:rowOff>
    </xdr:from>
    <xdr:to>
      <xdr:col>46</xdr:col>
      <xdr:colOff>38100</xdr:colOff>
      <xdr:row>58</xdr:row>
      <xdr:rowOff>129513</xdr:rowOff>
    </xdr:to>
    <xdr:sp macro="" textlink="">
      <xdr:nvSpPr>
        <xdr:cNvPr id="365" name="楕円 364"/>
        <xdr:cNvSpPr/>
      </xdr:nvSpPr>
      <xdr:spPr>
        <a:xfrm>
          <a:off x="8699500" y="99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146040</xdr:rowOff>
    </xdr:from>
    <xdr:ext cx="534377" cy="259045"/>
    <xdr:sp macro="" textlink="">
      <xdr:nvSpPr>
        <xdr:cNvPr id="366" name="テキスト ボックス 365"/>
        <xdr:cNvSpPr txBox="1"/>
      </xdr:nvSpPr>
      <xdr:spPr>
        <a:xfrm>
          <a:off x="8483111" y="974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78296</xdr:rowOff>
    </xdr:from>
    <xdr:to>
      <xdr:col>41</xdr:col>
      <xdr:colOff>101600</xdr:colOff>
      <xdr:row>59</xdr:row>
      <xdr:rowOff>8446</xdr:rowOff>
    </xdr:to>
    <xdr:sp macro="" textlink="">
      <xdr:nvSpPr>
        <xdr:cNvPr id="367" name="楕円 366"/>
        <xdr:cNvSpPr/>
      </xdr:nvSpPr>
      <xdr:spPr>
        <a:xfrm>
          <a:off x="7810500" y="1002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171023</xdr:rowOff>
    </xdr:from>
    <xdr:ext cx="534377" cy="259045"/>
    <xdr:sp macro="" textlink="">
      <xdr:nvSpPr>
        <xdr:cNvPr id="368" name="テキスト ボックス 367"/>
        <xdr:cNvSpPr txBox="1"/>
      </xdr:nvSpPr>
      <xdr:spPr>
        <a:xfrm>
          <a:off x="7594111" y="1011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138943</xdr:rowOff>
    </xdr:from>
    <xdr:to>
      <xdr:col>36</xdr:col>
      <xdr:colOff>165100</xdr:colOff>
      <xdr:row>59</xdr:row>
      <xdr:rowOff>69093</xdr:rowOff>
    </xdr:to>
    <xdr:sp macro="" textlink="">
      <xdr:nvSpPr>
        <xdr:cNvPr id="369" name="楕円 368"/>
        <xdr:cNvSpPr/>
      </xdr:nvSpPr>
      <xdr:spPr>
        <a:xfrm>
          <a:off x="6921500" y="100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60220</xdr:rowOff>
    </xdr:from>
    <xdr:ext cx="534377" cy="259045"/>
    <xdr:sp macro="" textlink="">
      <xdr:nvSpPr>
        <xdr:cNvPr id="370" name="テキスト ボックス 369"/>
        <xdr:cNvSpPr txBox="1"/>
      </xdr:nvSpPr>
      <xdr:spPr>
        <a:xfrm>
          <a:off x="6705111" y="1017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29222</xdr:rowOff>
    </xdr:from>
    <xdr:to>
      <xdr:col>54</xdr:col>
      <xdr:colOff>189865</xdr:colOff>
      <xdr:row>78</xdr:row>
      <xdr:rowOff>139700</xdr:rowOff>
    </xdr:to>
    <xdr:cxnSp macro="">
      <xdr:nvCxnSpPr>
        <xdr:cNvPr id="392" name="直線コネクタ 391"/>
        <xdr:cNvCxnSpPr/>
      </xdr:nvCxnSpPr>
      <xdr:spPr>
        <a:xfrm flipV="1">
          <a:off x="10475595" y="12030722"/>
          <a:ext cx="1270" cy="1482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4" name="直線コネクタ 39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147349</xdr:rowOff>
    </xdr:from>
    <xdr:ext cx="599010" cy="259045"/>
    <xdr:sp macro="" textlink="">
      <xdr:nvSpPr>
        <xdr:cNvPr id="395" name="普通建設事業費 （ うち新規整備　）最大値テキスト"/>
        <xdr:cNvSpPr txBox="1"/>
      </xdr:nvSpPr>
      <xdr:spPr>
        <a:xfrm>
          <a:off x="10528300" y="11805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29222</xdr:rowOff>
    </xdr:from>
    <xdr:to>
      <xdr:col>55</xdr:col>
      <xdr:colOff>88900</xdr:colOff>
      <xdr:row>70</xdr:row>
      <xdr:rowOff>29222</xdr:rowOff>
    </xdr:to>
    <xdr:cxnSp macro="">
      <xdr:nvCxnSpPr>
        <xdr:cNvPr id="396" name="直線コネクタ 395"/>
        <xdr:cNvCxnSpPr/>
      </xdr:nvCxnSpPr>
      <xdr:spPr>
        <a:xfrm>
          <a:off x="10388600" y="12030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111057</xdr:rowOff>
    </xdr:from>
    <xdr:to>
      <xdr:col>55</xdr:col>
      <xdr:colOff>0</xdr:colOff>
      <xdr:row>78</xdr:row>
      <xdr:rowOff>128846</xdr:rowOff>
    </xdr:to>
    <xdr:cxnSp macro="">
      <xdr:nvCxnSpPr>
        <xdr:cNvPr id="397" name="直線コネクタ 396"/>
        <xdr:cNvCxnSpPr/>
      </xdr:nvCxnSpPr>
      <xdr:spPr>
        <a:xfrm flipV="1">
          <a:off x="9639300" y="13484157"/>
          <a:ext cx="838200" cy="1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26990</xdr:rowOff>
    </xdr:from>
    <xdr:ext cx="534377" cy="259045"/>
    <xdr:sp macro="" textlink="">
      <xdr:nvSpPr>
        <xdr:cNvPr id="398" name="普通建設事業費 （ うち新規整備　）平均値テキスト"/>
        <xdr:cNvSpPr txBox="1"/>
      </xdr:nvSpPr>
      <xdr:spPr>
        <a:xfrm>
          <a:off x="10528300" y="13228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4113</xdr:rowOff>
    </xdr:from>
    <xdr:to>
      <xdr:col>55</xdr:col>
      <xdr:colOff>50800</xdr:colOff>
      <xdr:row>78</xdr:row>
      <xdr:rowOff>105713</xdr:rowOff>
    </xdr:to>
    <xdr:sp macro="" textlink="">
      <xdr:nvSpPr>
        <xdr:cNvPr id="399" name="フローチャート: 判断 398"/>
        <xdr:cNvSpPr/>
      </xdr:nvSpPr>
      <xdr:spPr>
        <a:xfrm>
          <a:off x="10426700" y="1337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128119</xdr:rowOff>
    </xdr:from>
    <xdr:to>
      <xdr:col>50</xdr:col>
      <xdr:colOff>114300</xdr:colOff>
      <xdr:row>78</xdr:row>
      <xdr:rowOff>128846</xdr:rowOff>
    </xdr:to>
    <xdr:cxnSp macro="">
      <xdr:nvCxnSpPr>
        <xdr:cNvPr id="400" name="直線コネクタ 399"/>
        <xdr:cNvCxnSpPr/>
      </xdr:nvCxnSpPr>
      <xdr:spPr>
        <a:xfrm>
          <a:off x="8750300" y="13501219"/>
          <a:ext cx="889000" cy="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9342</xdr:rowOff>
    </xdr:from>
    <xdr:to>
      <xdr:col>50</xdr:col>
      <xdr:colOff>165100</xdr:colOff>
      <xdr:row>78</xdr:row>
      <xdr:rowOff>110942</xdr:rowOff>
    </xdr:to>
    <xdr:sp macro="" textlink="">
      <xdr:nvSpPr>
        <xdr:cNvPr id="401" name="フローチャート: 判断 400"/>
        <xdr:cNvSpPr/>
      </xdr:nvSpPr>
      <xdr:spPr>
        <a:xfrm>
          <a:off x="95885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127469</xdr:rowOff>
    </xdr:from>
    <xdr:ext cx="534377" cy="259045"/>
    <xdr:sp macro="" textlink="">
      <xdr:nvSpPr>
        <xdr:cNvPr id="402" name="テキスト ボックス 401"/>
        <xdr:cNvSpPr txBox="1"/>
      </xdr:nvSpPr>
      <xdr:spPr>
        <a:xfrm>
          <a:off x="9372111" y="131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127296</xdr:rowOff>
    </xdr:from>
    <xdr:to>
      <xdr:col>45</xdr:col>
      <xdr:colOff>177800</xdr:colOff>
      <xdr:row>78</xdr:row>
      <xdr:rowOff>128119</xdr:rowOff>
    </xdr:to>
    <xdr:cxnSp macro="">
      <xdr:nvCxnSpPr>
        <xdr:cNvPr id="403" name="直線コネクタ 402"/>
        <xdr:cNvCxnSpPr/>
      </xdr:nvCxnSpPr>
      <xdr:spPr>
        <a:xfrm>
          <a:off x="7861300" y="13500396"/>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24174</xdr:rowOff>
    </xdr:from>
    <xdr:to>
      <xdr:col>46</xdr:col>
      <xdr:colOff>38100</xdr:colOff>
      <xdr:row>78</xdr:row>
      <xdr:rowOff>125774</xdr:rowOff>
    </xdr:to>
    <xdr:sp macro="" textlink="">
      <xdr:nvSpPr>
        <xdr:cNvPr id="404" name="フローチャート: 判断 403"/>
        <xdr:cNvSpPr/>
      </xdr:nvSpPr>
      <xdr:spPr>
        <a:xfrm>
          <a:off x="8699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142301</xdr:rowOff>
    </xdr:from>
    <xdr:ext cx="534377" cy="259045"/>
    <xdr:sp macro="" textlink="">
      <xdr:nvSpPr>
        <xdr:cNvPr id="405" name="テキスト ボックス 404"/>
        <xdr:cNvSpPr txBox="1"/>
      </xdr:nvSpPr>
      <xdr:spPr>
        <a:xfrm>
          <a:off x="8483111" y="1317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127296</xdr:rowOff>
    </xdr:from>
    <xdr:to>
      <xdr:col>41</xdr:col>
      <xdr:colOff>50800</xdr:colOff>
      <xdr:row>78</xdr:row>
      <xdr:rowOff>127936</xdr:rowOff>
    </xdr:to>
    <xdr:cxnSp macro="">
      <xdr:nvCxnSpPr>
        <xdr:cNvPr id="406" name="直線コネクタ 405"/>
        <xdr:cNvCxnSpPr/>
      </xdr:nvCxnSpPr>
      <xdr:spPr>
        <a:xfrm flipV="1">
          <a:off x="6972300" y="13500396"/>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15304</xdr:rowOff>
    </xdr:from>
    <xdr:to>
      <xdr:col>41</xdr:col>
      <xdr:colOff>101600</xdr:colOff>
      <xdr:row>78</xdr:row>
      <xdr:rowOff>116904</xdr:rowOff>
    </xdr:to>
    <xdr:sp macro="" textlink="">
      <xdr:nvSpPr>
        <xdr:cNvPr id="407" name="フローチャート: 判断 406"/>
        <xdr:cNvSpPr/>
      </xdr:nvSpPr>
      <xdr:spPr>
        <a:xfrm>
          <a:off x="7810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133431</xdr:rowOff>
    </xdr:from>
    <xdr:ext cx="534377" cy="259045"/>
    <xdr:sp macro="" textlink="">
      <xdr:nvSpPr>
        <xdr:cNvPr id="408" name="テキスト ボックス 407"/>
        <xdr:cNvSpPr txBox="1"/>
      </xdr:nvSpPr>
      <xdr:spPr>
        <a:xfrm>
          <a:off x="7594111" y="1316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170689</xdr:rowOff>
    </xdr:from>
    <xdr:to>
      <xdr:col>36</xdr:col>
      <xdr:colOff>165100</xdr:colOff>
      <xdr:row>78</xdr:row>
      <xdr:rowOff>100839</xdr:rowOff>
    </xdr:to>
    <xdr:sp macro="" textlink="">
      <xdr:nvSpPr>
        <xdr:cNvPr id="409" name="フローチャート: 判断 408"/>
        <xdr:cNvSpPr/>
      </xdr:nvSpPr>
      <xdr:spPr>
        <a:xfrm>
          <a:off x="6921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117366</xdr:rowOff>
    </xdr:from>
    <xdr:ext cx="534377" cy="259045"/>
    <xdr:sp macro="" textlink="">
      <xdr:nvSpPr>
        <xdr:cNvPr id="410" name="テキスト ボックス 409"/>
        <xdr:cNvSpPr txBox="1"/>
      </xdr:nvSpPr>
      <xdr:spPr>
        <a:xfrm>
          <a:off x="6705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60257</xdr:rowOff>
    </xdr:from>
    <xdr:to>
      <xdr:col>55</xdr:col>
      <xdr:colOff>50800</xdr:colOff>
      <xdr:row>78</xdr:row>
      <xdr:rowOff>161857</xdr:rowOff>
    </xdr:to>
    <xdr:sp macro="" textlink="">
      <xdr:nvSpPr>
        <xdr:cNvPr id="416" name="楕円 415"/>
        <xdr:cNvSpPr/>
      </xdr:nvSpPr>
      <xdr:spPr>
        <a:xfrm>
          <a:off x="10426700" y="1343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153990</xdr:rowOff>
    </xdr:from>
    <xdr:ext cx="469744" cy="259045"/>
    <xdr:sp macro="" textlink="">
      <xdr:nvSpPr>
        <xdr:cNvPr id="417" name="普通建設事業費 （ うち新規整備　）該当値テキスト"/>
        <xdr:cNvSpPr txBox="1"/>
      </xdr:nvSpPr>
      <xdr:spPr>
        <a:xfrm>
          <a:off x="10528300" y="1335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78046</xdr:rowOff>
    </xdr:from>
    <xdr:to>
      <xdr:col>50</xdr:col>
      <xdr:colOff>165100</xdr:colOff>
      <xdr:row>79</xdr:row>
      <xdr:rowOff>8196</xdr:rowOff>
    </xdr:to>
    <xdr:sp macro="" textlink="">
      <xdr:nvSpPr>
        <xdr:cNvPr id="418" name="楕円 417"/>
        <xdr:cNvSpPr/>
      </xdr:nvSpPr>
      <xdr:spPr>
        <a:xfrm>
          <a:off x="9588500" y="1345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170773</xdr:rowOff>
    </xdr:from>
    <xdr:ext cx="469744" cy="259045"/>
    <xdr:sp macro="" textlink="">
      <xdr:nvSpPr>
        <xdr:cNvPr id="419" name="テキスト ボックス 418"/>
        <xdr:cNvSpPr txBox="1"/>
      </xdr:nvSpPr>
      <xdr:spPr>
        <a:xfrm>
          <a:off x="9404428" y="1354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77319</xdr:rowOff>
    </xdr:from>
    <xdr:to>
      <xdr:col>46</xdr:col>
      <xdr:colOff>38100</xdr:colOff>
      <xdr:row>79</xdr:row>
      <xdr:rowOff>7469</xdr:rowOff>
    </xdr:to>
    <xdr:sp macro="" textlink="">
      <xdr:nvSpPr>
        <xdr:cNvPr id="420" name="楕円 419"/>
        <xdr:cNvSpPr/>
      </xdr:nvSpPr>
      <xdr:spPr>
        <a:xfrm>
          <a:off x="8699500" y="1345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170046</xdr:rowOff>
    </xdr:from>
    <xdr:ext cx="469744" cy="259045"/>
    <xdr:sp macro="" textlink="">
      <xdr:nvSpPr>
        <xdr:cNvPr id="421" name="テキスト ボックス 420"/>
        <xdr:cNvSpPr txBox="1"/>
      </xdr:nvSpPr>
      <xdr:spPr>
        <a:xfrm>
          <a:off x="8515428" y="1354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76496</xdr:rowOff>
    </xdr:from>
    <xdr:to>
      <xdr:col>41</xdr:col>
      <xdr:colOff>101600</xdr:colOff>
      <xdr:row>79</xdr:row>
      <xdr:rowOff>6646</xdr:rowOff>
    </xdr:to>
    <xdr:sp macro="" textlink="">
      <xdr:nvSpPr>
        <xdr:cNvPr id="422" name="楕円 421"/>
        <xdr:cNvSpPr/>
      </xdr:nvSpPr>
      <xdr:spPr>
        <a:xfrm>
          <a:off x="7810500" y="1344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169223</xdr:rowOff>
    </xdr:from>
    <xdr:ext cx="469744" cy="259045"/>
    <xdr:sp macro="" textlink="">
      <xdr:nvSpPr>
        <xdr:cNvPr id="423" name="テキスト ボックス 422"/>
        <xdr:cNvSpPr txBox="1"/>
      </xdr:nvSpPr>
      <xdr:spPr>
        <a:xfrm>
          <a:off x="7626428" y="1354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77136</xdr:rowOff>
    </xdr:from>
    <xdr:to>
      <xdr:col>36</xdr:col>
      <xdr:colOff>165100</xdr:colOff>
      <xdr:row>79</xdr:row>
      <xdr:rowOff>7286</xdr:rowOff>
    </xdr:to>
    <xdr:sp macro="" textlink="">
      <xdr:nvSpPr>
        <xdr:cNvPr id="424" name="楕円 423"/>
        <xdr:cNvSpPr/>
      </xdr:nvSpPr>
      <xdr:spPr>
        <a:xfrm>
          <a:off x="6921500" y="134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169863</xdr:rowOff>
    </xdr:from>
    <xdr:ext cx="469744" cy="259045"/>
    <xdr:sp macro="" textlink="">
      <xdr:nvSpPr>
        <xdr:cNvPr id="425" name="テキスト ボックス 424"/>
        <xdr:cNvSpPr txBox="1"/>
      </xdr:nvSpPr>
      <xdr:spPr>
        <a:xfrm>
          <a:off x="6737428" y="13542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7" name="テキスト ボックス 436"/>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3" name="テキスト ボックス 442"/>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94895</xdr:rowOff>
    </xdr:from>
    <xdr:to>
      <xdr:col>54</xdr:col>
      <xdr:colOff>189865</xdr:colOff>
      <xdr:row>98</xdr:row>
      <xdr:rowOff>155136</xdr:rowOff>
    </xdr:to>
    <xdr:cxnSp macro="">
      <xdr:nvCxnSpPr>
        <xdr:cNvPr id="451" name="直線コネクタ 450"/>
        <xdr:cNvCxnSpPr/>
      </xdr:nvCxnSpPr>
      <xdr:spPr>
        <a:xfrm flipV="1">
          <a:off x="10475595" y="15525395"/>
          <a:ext cx="1270" cy="143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158963</xdr:rowOff>
    </xdr:from>
    <xdr:ext cx="534377" cy="259045"/>
    <xdr:sp macro="" textlink="">
      <xdr:nvSpPr>
        <xdr:cNvPr id="452" name="普通建設事業費 （ うち更新整備　）最小値テキスト"/>
        <xdr:cNvSpPr txBox="1"/>
      </xdr:nvSpPr>
      <xdr:spPr>
        <a:xfrm>
          <a:off x="10528300" y="1696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155136</xdr:rowOff>
    </xdr:from>
    <xdr:to>
      <xdr:col>55</xdr:col>
      <xdr:colOff>88900</xdr:colOff>
      <xdr:row>98</xdr:row>
      <xdr:rowOff>155136</xdr:rowOff>
    </xdr:to>
    <xdr:cxnSp macro="">
      <xdr:nvCxnSpPr>
        <xdr:cNvPr id="453" name="直線コネクタ 452"/>
        <xdr:cNvCxnSpPr/>
      </xdr:nvCxnSpPr>
      <xdr:spPr>
        <a:xfrm>
          <a:off x="10388600" y="1695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41572</xdr:rowOff>
    </xdr:from>
    <xdr:ext cx="599010" cy="259045"/>
    <xdr:sp macro="" textlink="">
      <xdr:nvSpPr>
        <xdr:cNvPr id="454" name="普通建設事業費 （ うち更新整備　）最大値テキスト"/>
        <xdr:cNvSpPr txBox="1"/>
      </xdr:nvSpPr>
      <xdr:spPr>
        <a:xfrm>
          <a:off x="10528300" y="15300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94895</xdr:rowOff>
    </xdr:from>
    <xdr:to>
      <xdr:col>55</xdr:col>
      <xdr:colOff>88900</xdr:colOff>
      <xdr:row>90</xdr:row>
      <xdr:rowOff>94895</xdr:rowOff>
    </xdr:to>
    <xdr:cxnSp macro="">
      <xdr:nvCxnSpPr>
        <xdr:cNvPr id="455" name="直線コネクタ 454"/>
        <xdr:cNvCxnSpPr/>
      </xdr:nvCxnSpPr>
      <xdr:spPr>
        <a:xfrm>
          <a:off x="10388600" y="15525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167436</xdr:rowOff>
    </xdr:from>
    <xdr:to>
      <xdr:col>55</xdr:col>
      <xdr:colOff>0</xdr:colOff>
      <xdr:row>96</xdr:row>
      <xdr:rowOff>169014</xdr:rowOff>
    </xdr:to>
    <xdr:cxnSp macro="">
      <xdr:nvCxnSpPr>
        <xdr:cNvPr id="456" name="直線コネクタ 455"/>
        <xdr:cNvCxnSpPr/>
      </xdr:nvCxnSpPr>
      <xdr:spPr>
        <a:xfrm flipV="1">
          <a:off x="9639300" y="16626636"/>
          <a:ext cx="838200" cy="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142287</xdr:rowOff>
    </xdr:from>
    <xdr:ext cx="534377" cy="259045"/>
    <xdr:sp macro="" textlink="">
      <xdr:nvSpPr>
        <xdr:cNvPr id="457" name="普通建設事業費 （ うち更新整備　）平均値テキスト"/>
        <xdr:cNvSpPr txBox="1"/>
      </xdr:nvSpPr>
      <xdr:spPr>
        <a:xfrm>
          <a:off x="10528300" y="166014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163860</xdr:rowOff>
    </xdr:from>
    <xdr:to>
      <xdr:col>55</xdr:col>
      <xdr:colOff>50800</xdr:colOff>
      <xdr:row>97</xdr:row>
      <xdr:rowOff>94010</xdr:rowOff>
    </xdr:to>
    <xdr:sp macro="" textlink="">
      <xdr:nvSpPr>
        <xdr:cNvPr id="458" name="フローチャート: 判断 457"/>
        <xdr:cNvSpPr/>
      </xdr:nvSpPr>
      <xdr:spPr>
        <a:xfrm>
          <a:off x="10426700" y="166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118614</xdr:rowOff>
    </xdr:from>
    <xdr:to>
      <xdr:col>50</xdr:col>
      <xdr:colOff>114300</xdr:colOff>
      <xdr:row>96</xdr:row>
      <xdr:rowOff>169014</xdr:rowOff>
    </xdr:to>
    <xdr:cxnSp macro="">
      <xdr:nvCxnSpPr>
        <xdr:cNvPr id="459" name="直線コネクタ 458"/>
        <xdr:cNvCxnSpPr/>
      </xdr:nvCxnSpPr>
      <xdr:spPr>
        <a:xfrm>
          <a:off x="8750300" y="16577814"/>
          <a:ext cx="889000" cy="5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11720</xdr:rowOff>
    </xdr:from>
    <xdr:to>
      <xdr:col>50</xdr:col>
      <xdr:colOff>165100</xdr:colOff>
      <xdr:row>97</xdr:row>
      <xdr:rowOff>113320</xdr:rowOff>
    </xdr:to>
    <xdr:sp macro="" textlink="">
      <xdr:nvSpPr>
        <xdr:cNvPr id="460" name="フローチャート: 判断 459"/>
        <xdr:cNvSpPr/>
      </xdr:nvSpPr>
      <xdr:spPr>
        <a:xfrm>
          <a:off x="9588500" y="1664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104447</xdr:rowOff>
    </xdr:from>
    <xdr:ext cx="534377" cy="259045"/>
    <xdr:sp macro="" textlink="">
      <xdr:nvSpPr>
        <xdr:cNvPr id="461" name="テキスト ボックス 460"/>
        <xdr:cNvSpPr txBox="1"/>
      </xdr:nvSpPr>
      <xdr:spPr>
        <a:xfrm>
          <a:off x="9372111" y="1673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118614</xdr:rowOff>
    </xdr:from>
    <xdr:to>
      <xdr:col>45</xdr:col>
      <xdr:colOff>177800</xdr:colOff>
      <xdr:row>97</xdr:row>
      <xdr:rowOff>119072</xdr:rowOff>
    </xdr:to>
    <xdr:cxnSp macro="">
      <xdr:nvCxnSpPr>
        <xdr:cNvPr id="462" name="直線コネクタ 461"/>
        <xdr:cNvCxnSpPr/>
      </xdr:nvCxnSpPr>
      <xdr:spPr>
        <a:xfrm flipV="1">
          <a:off x="7861300" y="16577814"/>
          <a:ext cx="889000" cy="17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61610</xdr:rowOff>
    </xdr:from>
    <xdr:to>
      <xdr:col>46</xdr:col>
      <xdr:colOff>38100</xdr:colOff>
      <xdr:row>97</xdr:row>
      <xdr:rowOff>163210</xdr:rowOff>
    </xdr:to>
    <xdr:sp macro="" textlink="">
      <xdr:nvSpPr>
        <xdr:cNvPr id="463" name="フローチャート: 判断 462"/>
        <xdr:cNvSpPr/>
      </xdr:nvSpPr>
      <xdr:spPr>
        <a:xfrm>
          <a:off x="8699500" y="166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154337</xdr:rowOff>
    </xdr:from>
    <xdr:ext cx="534377" cy="259045"/>
    <xdr:sp macro="" textlink="">
      <xdr:nvSpPr>
        <xdr:cNvPr id="464" name="テキスト ボックス 463"/>
        <xdr:cNvSpPr txBox="1"/>
      </xdr:nvSpPr>
      <xdr:spPr>
        <a:xfrm>
          <a:off x="8483111" y="1678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119072</xdr:rowOff>
    </xdr:from>
    <xdr:to>
      <xdr:col>41</xdr:col>
      <xdr:colOff>50800</xdr:colOff>
      <xdr:row>98</xdr:row>
      <xdr:rowOff>54792</xdr:rowOff>
    </xdr:to>
    <xdr:cxnSp macro="">
      <xdr:nvCxnSpPr>
        <xdr:cNvPr id="465" name="直線コネクタ 464"/>
        <xdr:cNvCxnSpPr/>
      </xdr:nvCxnSpPr>
      <xdr:spPr>
        <a:xfrm flipV="1">
          <a:off x="6972300" y="16749722"/>
          <a:ext cx="889000" cy="10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90794</xdr:rowOff>
    </xdr:from>
    <xdr:to>
      <xdr:col>41</xdr:col>
      <xdr:colOff>101600</xdr:colOff>
      <xdr:row>98</xdr:row>
      <xdr:rowOff>20944</xdr:rowOff>
    </xdr:to>
    <xdr:sp macro="" textlink="">
      <xdr:nvSpPr>
        <xdr:cNvPr id="466" name="フローチャート: 判断 465"/>
        <xdr:cNvSpPr/>
      </xdr:nvSpPr>
      <xdr:spPr>
        <a:xfrm>
          <a:off x="7810500" y="16721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12071</xdr:rowOff>
    </xdr:from>
    <xdr:ext cx="534377" cy="259045"/>
    <xdr:sp macro="" textlink="">
      <xdr:nvSpPr>
        <xdr:cNvPr id="467" name="テキスト ボックス 466"/>
        <xdr:cNvSpPr txBox="1"/>
      </xdr:nvSpPr>
      <xdr:spPr>
        <a:xfrm>
          <a:off x="7594111" y="168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80474</xdr:rowOff>
    </xdr:from>
    <xdr:to>
      <xdr:col>36</xdr:col>
      <xdr:colOff>165100</xdr:colOff>
      <xdr:row>98</xdr:row>
      <xdr:rowOff>10624</xdr:rowOff>
    </xdr:to>
    <xdr:sp macro="" textlink="">
      <xdr:nvSpPr>
        <xdr:cNvPr id="468" name="フローチャート: 判断 467"/>
        <xdr:cNvSpPr/>
      </xdr:nvSpPr>
      <xdr:spPr>
        <a:xfrm>
          <a:off x="6921500" y="167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27151</xdr:rowOff>
    </xdr:from>
    <xdr:ext cx="534377" cy="259045"/>
    <xdr:sp macro="" textlink="">
      <xdr:nvSpPr>
        <xdr:cNvPr id="469" name="テキスト ボックス 468"/>
        <xdr:cNvSpPr txBox="1"/>
      </xdr:nvSpPr>
      <xdr:spPr>
        <a:xfrm>
          <a:off x="6705111" y="164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116636</xdr:rowOff>
    </xdr:from>
    <xdr:to>
      <xdr:col>55</xdr:col>
      <xdr:colOff>50800</xdr:colOff>
      <xdr:row>97</xdr:row>
      <xdr:rowOff>46786</xdr:rowOff>
    </xdr:to>
    <xdr:sp macro="" textlink="">
      <xdr:nvSpPr>
        <xdr:cNvPr id="475" name="楕円 474"/>
        <xdr:cNvSpPr/>
      </xdr:nvSpPr>
      <xdr:spPr>
        <a:xfrm>
          <a:off x="10426700" y="16575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139513</xdr:rowOff>
    </xdr:from>
    <xdr:ext cx="534377" cy="259045"/>
    <xdr:sp macro="" textlink="">
      <xdr:nvSpPr>
        <xdr:cNvPr id="476" name="普通建設事業費 （ うち更新整備　）該当値テキスト"/>
        <xdr:cNvSpPr txBox="1"/>
      </xdr:nvSpPr>
      <xdr:spPr>
        <a:xfrm>
          <a:off x="10528300" y="1642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118214</xdr:rowOff>
    </xdr:from>
    <xdr:to>
      <xdr:col>50</xdr:col>
      <xdr:colOff>165100</xdr:colOff>
      <xdr:row>97</xdr:row>
      <xdr:rowOff>48364</xdr:rowOff>
    </xdr:to>
    <xdr:sp macro="" textlink="">
      <xdr:nvSpPr>
        <xdr:cNvPr id="477" name="楕円 476"/>
        <xdr:cNvSpPr/>
      </xdr:nvSpPr>
      <xdr:spPr>
        <a:xfrm>
          <a:off x="9588500" y="1657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64891</xdr:rowOff>
    </xdr:from>
    <xdr:ext cx="534377" cy="259045"/>
    <xdr:sp macro="" textlink="">
      <xdr:nvSpPr>
        <xdr:cNvPr id="478" name="テキスト ボックス 477"/>
        <xdr:cNvSpPr txBox="1"/>
      </xdr:nvSpPr>
      <xdr:spPr>
        <a:xfrm>
          <a:off x="9372111" y="1635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67814</xdr:rowOff>
    </xdr:from>
    <xdr:to>
      <xdr:col>46</xdr:col>
      <xdr:colOff>38100</xdr:colOff>
      <xdr:row>96</xdr:row>
      <xdr:rowOff>169414</xdr:rowOff>
    </xdr:to>
    <xdr:sp macro="" textlink="">
      <xdr:nvSpPr>
        <xdr:cNvPr id="479" name="楕円 478"/>
        <xdr:cNvSpPr/>
      </xdr:nvSpPr>
      <xdr:spPr>
        <a:xfrm>
          <a:off x="8699500" y="1652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14491</xdr:rowOff>
    </xdr:from>
    <xdr:ext cx="534377" cy="259045"/>
    <xdr:sp macro="" textlink="">
      <xdr:nvSpPr>
        <xdr:cNvPr id="480" name="テキスト ボックス 479"/>
        <xdr:cNvSpPr txBox="1"/>
      </xdr:nvSpPr>
      <xdr:spPr>
        <a:xfrm>
          <a:off x="8483111" y="1630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68272</xdr:rowOff>
    </xdr:from>
    <xdr:to>
      <xdr:col>41</xdr:col>
      <xdr:colOff>101600</xdr:colOff>
      <xdr:row>97</xdr:row>
      <xdr:rowOff>169872</xdr:rowOff>
    </xdr:to>
    <xdr:sp macro="" textlink="">
      <xdr:nvSpPr>
        <xdr:cNvPr id="481" name="楕円 480"/>
        <xdr:cNvSpPr/>
      </xdr:nvSpPr>
      <xdr:spPr>
        <a:xfrm>
          <a:off x="7810500" y="1669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14949</xdr:rowOff>
    </xdr:from>
    <xdr:ext cx="534377" cy="259045"/>
    <xdr:sp macro="" textlink="">
      <xdr:nvSpPr>
        <xdr:cNvPr id="482" name="テキスト ボックス 481"/>
        <xdr:cNvSpPr txBox="1"/>
      </xdr:nvSpPr>
      <xdr:spPr>
        <a:xfrm>
          <a:off x="7594111" y="1647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3992</xdr:rowOff>
    </xdr:from>
    <xdr:to>
      <xdr:col>36</xdr:col>
      <xdr:colOff>165100</xdr:colOff>
      <xdr:row>98</xdr:row>
      <xdr:rowOff>105592</xdr:rowOff>
    </xdr:to>
    <xdr:sp macro="" textlink="">
      <xdr:nvSpPr>
        <xdr:cNvPr id="483" name="楕円 482"/>
        <xdr:cNvSpPr/>
      </xdr:nvSpPr>
      <xdr:spPr>
        <a:xfrm>
          <a:off x="6921500" y="16806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96719</xdr:rowOff>
    </xdr:from>
    <xdr:ext cx="534377" cy="259045"/>
    <xdr:sp macro="" textlink="">
      <xdr:nvSpPr>
        <xdr:cNvPr id="484" name="テキスト ボックス 483"/>
        <xdr:cNvSpPr txBox="1"/>
      </xdr:nvSpPr>
      <xdr:spPr>
        <a:xfrm>
          <a:off x="6705111" y="1689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144470</xdr:rowOff>
    </xdr:from>
    <xdr:to>
      <xdr:col>85</xdr:col>
      <xdr:colOff>126364</xdr:colOff>
      <xdr:row>39</xdr:row>
      <xdr:rowOff>44450</xdr:rowOff>
    </xdr:to>
    <xdr:cxnSp macro="">
      <xdr:nvCxnSpPr>
        <xdr:cNvPr id="508" name="直線コネクタ 507"/>
        <xdr:cNvCxnSpPr/>
      </xdr:nvCxnSpPr>
      <xdr:spPr>
        <a:xfrm flipV="1">
          <a:off x="16317595" y="5459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66265</xdr:rowOff>
    </xdr:from>
    <xdr:ext cx="249299" cy="259045"/>
    <xdr:sp macro="" textlink="">
      <xdr:nvSpPr>
        <xdr:cNvPr id="509" name="災害復旧事業費最小値テキスト"/>
        <xdr:cNvSpPr txBox="1"/>
      </xdr:nvSpPr>
      <xdr:spPr>
        <a:xfrm>
          <a:off x="16370300" y="67528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91147</xdr:rowOff>
    </xdr:from>
    <xdr:ext cx="599010" cy="259045"/>
    <xdr:sp macro="" textlink="">
      <xdr:nvSpPr>
        <xdr:cNvPr id="511" name="災害復旧事業費最大値テキスト"/>
        <xdr:cNvSpPr txBox="1"/>
      </xdr:nvSpPr>
      <xdr:spPr>
        <a:xfrm>
          <a:off x="16370300" y="5234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144470</xdr:rowOff>
    </xdr:from>
    <xdr:to>
      <xdr:col>86</xdr:col>
      <xdr:colOff>25400</xdr:colOff>
      <xdr:row>31</xdr:row>
      <xdr:rowOff>144470</xdr:rowOff>
    </xdr:to>
    <xdr:cxnSp macro="">
      <xdr:nvCxnSpPr>
        <xdr:cNvPr id="512" name="直線コネクタ 511"/>
        <xdr:cNvCxnSpPr/>
      </xdr:nvCxnSpPr>
      <xdr:spPr>
        <a:xfrm>
          <a:off x="16230600" y="545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151564</xdr:rowOff>
    </xdr:from>
    <xdr:to>
      <xdr:col>85</xdr:col>
      <xdr:colOff>127000</xdr:colOff>
      <xdr:row>39</xdr:row>
      <xdr:rowOff>11150</xdr:rowOff>
    </xdr:to>
    <xdr:cxnSp macro="">
      <xdr:nvCxnSpPr>
        <xdr:cNvPr id="513" name="直線コネクタ 512"/>
        <xdr:cNvCxnSpPr/>
      </xdr:nvCxnSpPr>
      <xdr:spPr>
        <a:xfrm flipV="1">
          <a:off x="15481300" y="6666664"/>
          <a:ext cx="838200" cy="3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110715</xdr:rowOff>
    </xdr:from>
    <xdr:ext cx="469744" cy="259045"/>
    <xdr:sp macro="" textlink="">
      <xdr:nvSpPr>
        <xdr:cNvPr id="514" name="災害復旧事業費平均値テキスト"/>
        <xdr:cNvSpPr txBox="1"/>
      </xdr:nvSpPr>
      <xdr:spPr>
        <a:xfrm>
          <a:off x="16370300" y="662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132288</xdr:rowOff>
    </xdr:from>
    <xdr:to>
      <xdr:col>85</xdr:col>
      <xdr:colOff>177800</xdr:colOff>
      <xdr:row>39</xdr:row>
      <xdr:rowOff>62438</xdr:rowOff>
    </xdr:to>
    <xdr:sp macro="" textlink="">
      <xdr:nvSpPr>
        <xdr:cNvPr id="515" name="フローチャート: 判断 514"/>
        <xdr:cNvSpPr/>
      </xdr:nvSpPr>
      <xdr:spPr>
        <a:xfrm>
          <a:off x="16268700" y="664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11150</xdr:rowOff>
    </xdr:from>
    <xdr:to>
      <xdr:col>81</xdr:col>
      <xdr:colOff>50800</xdr:colOff>
      <xdr:row>39</xdr:row>
      <xdr:rowOff>39154</xdr:rowOff>
    </xdr:to>
    <xdr:cxnSp macro="">
      <xdr:nvCxnSpPr>
        <xdr:cNvPr id="516" name="直線コネクタ 515"/>
        <xdr:cNvCxnSpPr/>
      </xdr:nvCxnSpPr>
      <xdr:spPr>
        <a:xfrm flipV="1">
          <a:off x="14592300" y="6697700"/>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139695</xdr:rowOff>
    </xdr:from>
    <xdr:to>
      <xdr:col>81</xdr:col>
      <xdr:colOff>101600</xdr:colOff>
      <xdr:row>39</xdr:row>
      <xdr:rowOff>69845</xdr:rowOff>
    </xdr:to>
    <xdr:sp macro="" textlink="">
      <xdr:nvSpPr>
        <xdr:cNvPr id="517" name="フローチャート: 判断 516"/>
        <xdr:cNvSpPr/>
      </xdr:nvSpPr>
      <xdr:spPr>
        <a:xfrm>
          <a:off x="15430500" y="665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60972</xdr:rowOff>
    </xdr:from>
    <xdr:ext cx="469744" cy="259045"/>
    <xdr:sp macro="" textlink="">
      <xdr:nvSpPr>
        <xdr:cNvPr id="518" name="テキスト ボックス 517"/>
        <xdr:cNvSpPr txBox="1"/>
      </xdr:nvSpPr>
      <xdr:spPr>
        <a:xfrm>
          <a:off x="15246428" y="674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39154</xdr:rowOff>
    </xdr:from>
    <xdr:to>
      <xdr:col>76</xdr:col>
      <xdr:colOff>114300</xdr:colOff>
      <xdr:row>39</xdr:row>
      <xdr:rowOff>39528</xdr:rowOff>
    </xdr:to>
    <xdr:cxnSp macro="">
      <xdr:nvCxnSpPr>
        <xdr:cNvPr id="519" name="直線コネクタ 518"/>
        <xdr:cNvCxnSpPr/>
      </xdr:nvCxnSpPr>
      <xdr:spPr>
        <a:xfrm flipV="1">
          <a:off x="13703300" y="6725704"/>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148519</xdr:rowOff>
    </xdr:from>
    <xdr:to>
      <xdr:col>76</xdr:col>
      <xdr:colOff>165100</xdr:colOff>
      <xdr:row>39</xdr:row>
      <xdr:rowOff>78669</xdr:rowOff>
    </xdr:to>
    <xdr:sp macro="" textlink="">
      <xdr:nvSpPr>
        <xdr:cNvPr id="520" name="フローチャート: 判断 519"/>
        <xdr:cNvSpPr/>
      </xdr:nvSpPr>
      <xdr:spPr>
        <a:xfrm>
          <a:off x="14541500" y="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95196</xdr:rowOff>
    </xdr:from>
    <xdr:ext cx="469744" cy="259045"/>
    <xdr:sp macro="" textlink="">
      <xdr:nvSpPr>
        <xdr:cNvPr id="521" name="テキスト ボックス 520"/>
        <xdr:cNvSpPr txBox="1"/>
      </xdr:nvSpPr>
      <xdr:spPr>
        <a:xfrm>
          <a:off x="14357428" y="643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37676</xdr:rowOff>
    </xdr:from>
    <xdr:to>
      <xdr:col>71</xdr:col>
      <xdr:colOff>177800</xdr:colOff>
      <xdr:row>39</xdr:row>
      <xdr:rowOff>39528</xdr:rowOff>
    </xdr:to>
    <xdr:cxnSp macro="">
      <xdr:nvCxnSpPr>
        <xdr:cNvPr id="522" name="直線コネクタ 521"/>
        <xdr:cNvCxnSpPr/>
      </xdr:nvCxnSpPr>
      <xdr:spPr>
        <a:xfrm>
          <a:off x="12814300" y="6724226"/>
          <a:ext cx="889000"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155133</xdr:rowOff>
    </xdr:from>
    <xdr:to>
      <xdr:col>72</xdr:col>
      <xdr:colOff>38100</xdr:colOff>
      <xdr:row>39</xdr:row>
      <xdr:rowOff>85283</xdr:rowOff>
    </xdr:to>
    <xdr:sp macro="" textlink="">
      <xdr:nvSpPr>
        <xdr:cNvPr id="523" name="フローチャート: 判断 522"/>
        <xdr:cNvSpPr/>
      </xdr:nvSpPr>
      <xdr:spPr>
        <a:xfrm>
          <a:off x="13652500" y="667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101810</xdr:rowOff>
    </xdr:from>
    <xdr:ext cx="469744" cy="259045"/>
    <xdr:sp macro="" textlink="">
      <xdr:nvSpPr>
        <xdr:cNvPr id="524" name="テキスト ボックス 523"/>
        <xdr:cNvSpPr txBox="1"/>
      </xdr:nvSpPr>
      <xdr:spPr>
        <a:xfrm>
          <a:off x="13468428" y="644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147475</xdr:rowOff>
    </xdr:from>
    <xdr:to>
      <xdr:col>67</xdr:col>
      <xdr:colOff>101600</xdr:colOff>
      <xdr:row>39</xdr:row>
      <xdr:rowOff>77625</xdr:rowOff>
    </xdr:to>
    <xdr:sp macro="" textlink="">
      <xdr:nvSpPr>
        <xdr:cNvPr id="525" name="フローチャート: 判断 524"/>
        <xdr:cNvSpPr/>
      </xdr:nvSpPr>
      <xdr:spPr>
        <a:xfrm>
          <a:off x="12763500" y="66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94152</xdr:rowOff>
    </xdr:from>
    <xdr:ext cx="469744" cy="259045"/>
    <xdr:sp macro="" textlink="">
      <xdr:nvSpPr>
        <xdr:cNvPr id="526" name="テキスト ボックス 525"/>
        <xdr:cNvSpPr txBox="1"/>
      </xdr:nvSpPr>
      <xdr:spPr>
        <a:xfrm>
          <a:off x="12579428" y="643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100764</xdr:rowOff>
    </xdr:from>
    <xdr:to>
      <xdr:col>85</xdr:col>
      <xdr:colOff>177800</xdr:colOff>
      <xdr:row>39</xdr:row>
      <xdr:rowOff>30914</xdr:rowOff>
    </xdr:to>
    <xdr:sp macro="" textlink="">
      <xdr:nvSpPr>
        <xdr:cNvPr id="532" name="楕円 531"/>
        <xdr:cNvSpPr/>
      </xdr:nvSpPr>
      <xdr:spPr>
        <a:xfrm>
          <a:off x="16268700" y="661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60141</xdr:rowOff>
    </xdr:from>
    <xdr:ext cx="469744" cy="259045"/>
    <xdr:sp macro="" textlink="">
      <xdr:nvSpPr>
        <xdr:cNvPr id="533" name="災害復旧事業費該当値テキスト"/>
        <xdr:cNvSpPr txBox="1"/>
      </xdr:nvSpPr>
      <xdr:spPr>
        <a:xfrm>
          <a:off x="16370300" y="6403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131800</xdr:rowOff>
    </xdr:from>
    <xdr:to>
      <xdr:col>81</xdr:col>
      <xdr:colOff>101600</xdr:colOff>
      <xdr:row>39</xdr:row>
      <xdr:rowOff>61950</xdr:rowOff>
    </xdr:to>
    <xdr:sp macro="" textlink="">
      <xdr:nvSpPr>
        <xdr:cNvPr id="534" name="楕円 533"/>
        <xdr:cNvSpPr/>
      </xdr:nvSpPr>
      <xdr:spPr>
        <a:xfrm>
          <a:off x="15430500" y="66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78477</xdr:rowOff>
    </xdr:from>
    <xdr:ext cx="469744" cy="259045"/>
    <xdr:sp macro="" textlink="">
      <xdr:nvSpPr>
        <xdr:cNvPr id="535" name="テキスト ボックス 534"/>
        <xdr:cNvSpPr txBox="1"/>
      </xdr:nvSpPr>
      <xdr:spPr>
        <a:xfrm>
          <a:off x="15246428" y="64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159804</xdr:rowOff>
    </xdr:from>
    <xdr:to>
      <xdr:col>76</xdr:col>
      <xdr:colOff>165100</xdr:colOff>
      <xdr:row>39</xdr:row>
      <xdr:rowOff>89954</xdr:rowOff>
    </xdr:to>
    <xdr:sp macro="" textlink="">
      <xdr:nvSpPr>
        <xdr:cNvPr id="536" name="楕円 535"/>
        <xdr:cNvSpPr/>
      </xdr:nvSpPr>
      <xdr:spPr>
        <a:xfrm>
          <a:off x="14541500" y="66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81081</xdr:rowOff>
    </xdr:from>
    <xdr:ext cx="378565" cy="259045"/>
    <xdr:sp macro="" textlink="">
      <xdr:nvSpPr>
        <xdr:cNvPr id="537" name="テキスト ボックス 536"/>
        <xdr:cNvSpPr txBox="1"/>
      </xdr:nvSpPr>
      <xdr:spPr>
        <a:xfrm>
          <a:off x="14403017" y="6767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160178</xdr:rowOff>
    </xdr:from>
    <xdr:to>
      <xdr:col>72</xdr:col>
      <xdr:colOff>38100</xdr:colOff>
      <xdr:row>39</xdr:row>
      <xdr:rowOff>90328</xdr:rowOff>
    </xdr:to>
    <xdr:sp macro="" textlink="">
      <xdr:nvSpPr>
        <xdr:cNvPr id="538" name="楕円 537"/>
        <xdr:cNvSpPr/>
      </xdr:nvSpPr>
      <xdr:spPr>
        <a:xfrm>
          <a:off x="13652500" y="667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81455</xdr:rowOff>
    </xdr:from>
    <xdr:ext cx="378565" cy="259045"/>
    <xdr:sp macro="" textlink="">
      <xdr:nvSpPr>
        <xdr:cNvPr id="539" name="テキスト ボックス 538"/>
        <xdr:cNvSpPr txBox="1"/>
      </xdr:nvSpPr>
      <xdr:spPr>
        <a:xfrm>
          <a:off x="13514017" y="6768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158326</xdr:rowOff>
    </xdr:from>
    <xdr:to>
      <xdr:col>67</xdr:col>
      <xdr:colOff>101600</xdr:colOff>
      <xdr:row>39</xdr:row>
      <xdr:rowOff>88476</xdr:rowOff>
    </xdr:to>
    <xdr:sp macro="" textlink="">
      <xdr:nvSpPr>
        <xdr:cNvPr id="540" name="楕円 539"/>
        <xdr:cNvSpPr/>
      </xdr:nvSpPr>
      <xdr:spPr>
        <a:xfrm>
          <a:off x="12763500" y="667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79603</xdr:rowOff>
    </xdr:from>
    <xdr:ext cx="378565" cy="259045"/>
    <xdr:sp macro="" textlink="">
      <xdr:nvSpPr>
        <xdr:cNvPr id="541" name="テキスト ボックス 540"/>
        <xdr:cNvSpPr txBox="1"/>
      </xdr:nvSpPr>
      <xdr:spPr>
        <a:xfrm>
          <a:off x="12625017" y="676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63157</xdr:rowOff>
    </xdr:from>
    <xdr:to>
      <xdr:col>85</xdr:col>
      <xdr:colOff>126364</xdr:colOff>
      <xdr:row>78</xdr:row>
      <xdr:rowOff>37954</xdr:rowOff>
    </xdr:to>
    <xdr:cxnSp macro="">
      <xdr:nvCxnSpPr>
        <xdr:cNvPr id="614" name="直線コネクタ 613"/>
        <xdr:cNvCxnSpPr/>
      </xdr:nvCxnSpPr>
      <xdr:spPr>
        <a:xfrm flipV="1">
          <a:off x="16317595" y="12064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41781</xdr:rowOff>
    </xdr:from>
    <xdr:ext cx="469744" cy="259045"/>
    <xdr:sp macro="" textlink="">
      <xdr:nvSpPr>
        <xdr:cNvPr id="615" name="公債費最小値テキスト"/>
        <xdr:cNvSpPr txBox="1"/>
      </xdr:nvSpPr>
      <xdr:spPr>
        <a:xfrm>
          <a:off x="16370300" y="1341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37954</xdr:rowOff>
    </xdr:from>
    <xdr:to>
      <xdr:col>86</xdr:col>
      <xdr:colOff>25400</xdr:colOff>
      <xdr:row>78</xdr:row>
      <xdr:rowOff>37954</xdr:rowOff>
    </xdr:to>
    <xdr:cxnSp macro="">
      <xdr:nvCxnSpPr>
        <xdr:cNvPr id="616" name="直線コネクタ 615"/>
        <xdr:cNvCxnSpPr/>
      </xdr:nvCxnSpPr>
      <xdr:spPr>
        <a:xfrm>
          <a:off x="16230600" y="13411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9834</xdr:rowOff>
    </xdr:from>
    <xdr:ext cx="534377" cy="259045"/>
    <xdr:sp macro="" textlink="">
      <xdr:nvSpPr>
        <xdr:cNvPr id="617" name="公債費最大値テキスト"/>
        <xdr:cNvSpPr txBox="1"/>
      </xdr:nvSpPr>
      <xdr:spPr>
        <a:xfrm>
          <a:off x="16370300" y="118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63157</xdr:rowOff>
    </xdr:from>
    <xdr:to>
      <xdr:col>86</xdr:col>
      <xdr:colOff>25400</xdr:colOff>
      <xdr:row>70</xdr:row>
      <xdr:rowOff>63157</xdr:rowOff>
    </xdr:to>
    <xdr:cxnSp macro="">
      <xdr:nvCxnSpPr>
        <xdr:cNvPr id="618" name="直線コネクタ 617"/>
        <xdr:cNvCxnSpPr/>
      </xdr:nvCxnSpPr>
      <xdr:spPr>
        <a:xfrm>
          <a:off x="16230600" y="12064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148006</xdr:rowOff>
    </xdr:from>
    <xdr:to>
      <xdr:col>85</xdr:col>
      <xdr:colOff>127000</xdr:colOff>
      <xdr:row>77</xdr:row>
      <xdr:rowOff>11055</xdr:rowOff>
    </xdr:to>
    <xdr:cxnSp macro="">
      <xdr:nvCxnSpPr>
        <xdr:cNvPr id="619" name="直線コネクタ 618"/>
        <xdr:cNvCxnSpPr/>
      </xdr:nvCxnSpPr>
      <xdr:spPr>
        <a:xfrm>
          <a:off x="15481300" y="13178206"/>
          <a:ext cx="838200" cy="3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117397</xdr:rowOff>
    </xdr:from>
    <xdr:ext cx="534377" cy="259045"/>
    <xdr:sp macro="" textlink="">
      <xdr:nvSpPr>
        <xdr:cNvPr id="620" name="公債費平均値テキスト"/>
        <xdr:cNvSpPr txBox="1"/>
      </xdr:nvSpPr>
      <xdr:spPr>
        <a:xfrm>
          <a:off x="16370300" y="12633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94520</xdr:rowOff>
    </xdr:from>
    <xdr:to>
      <xdr:col>85</xdr:col>
      <xdr:colOff>177800</xdr:colOff>
      <xdr:row>75</xdr:row>
      <xdr:rowOff>24670</xdr:rowOff>
    </xdr:to>
    <xdr:sp macro="" textlink="">
      <xdr:nvSpPr>
        <xdr:cNvPr id="621" name="フローチャート: 判断 620"/>
        <xdr:cNvSpPr/>
      </xdr:nvSpPr>
      <xdr:spPr>
        <a:xfrm>
          <a:off x="16268700" y="127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124155</xdr:rowOff>
    </xdr:from>
    <xdr:to>
      <xdr:col>81</xdr:col>
      <xdr:colOff>50800</xdr:colOff>
      <xdr:row>76</xdr:row>
      <xdr:rowOff>148006</xdr:rowOff>
    </xdr:to>
    <xdr:cxnSp macro="">
      <xdr:nvCxnSpPr>
        <xdr:cNvPr id="622" name="直線コネクタ 621"/>
        <xdr:cNvCxnSpPr/>
      </xdr:nvCxnSpPr>
      <xdr:spPr>
        <a:xfrm>
          <a:off x="14592300" y="13154355"/>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82099</xdr:rowOff>
    </xdr:from>
    <xdr:to>
      <xdr:col>81</xdr:col>
      <xdr:colOff>101600</xdr:colOff>
      <xdr:row>75</xdr:row>
      <xdr:rowOff>12249</xdr:rowOff>
    </xdr:to>
    <xdr:sp macro="" textlink="">
      <xdr:nvSpPr>
        <xdr:cNvPr id="623" name="フローチャート: 判断 622"/>
        <xdr:cNvSpPr/>
      </xdr:nvSpPr>
      <xdr:spPr>
        <a:xfrm>
          <a:off x="15430500" y="127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28776</xdr:rowOff>
    </xdr:from>
    <xdr:ext cx="534377" cy="259045"/>
    <xdr:sp macro="" textlink="">
      <xdr:nvSpPr>
        <xdr:cNvPr id="624" name="テキスト ボックス 623"/>
        <xdr:cNvSpPr txBox="1"/>
      </xdr:nvSpPr>
      <xdr:spPr>
        <a:xfrm>
          <a:off x="15214111" y="125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94475</xdr:rowOff>
    </xdr:from>
    <xdr:to>
      <xdr:col>76</xdr:col>
      <xdr:colOff>114300</xdr:colOff>
      <xdr:row>76</xdr:row>
      <xdr:rowOff>124155</xdr:rowOff>
    </xdr:to>
    <xdr:cxnSp macro="">
      <xdr:nvCxnSpPr>
        <xdr:cNvPr id="625" name="直線コネクタ 624"/>
        <xdr:cNvCxnSpPr/>
      </xdr:nvCxnSpPr>
      <xdr:spPr>
        <a:xfrm>
          <a:off x="13703300" y="13124675"/>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70860</xdr:rowOff>
    </xdr:from>
    <xdr:to>
      <xdr:col>76</xdr:col>
      <xdr:colOff>165100</xdr:colOff>
      <xdr:row>75</xdr:row>
      <xdr:rowOff>1010</xdr:rowOff>
    </xdr:to>
    <xdr:sp macro="" textlink="">
      <xdr:nvSpPr>
        <xdr:cNvPr id="626" name="フローチャート: 判断 625"/>
        <xdr:cNvSpPr/>
      </xdr:nvSpPr>
      <xdr:spPr>
        <a:xfrm>
          <a:off x="14541500" y="1275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17537</xdr:rowOff>
    </xdr:from>
    <xdr:ext cx="534377" cy="259045"/>
    <xdr:sp macro="" textlink="">
      <xdr:nvSpPr>
        <xdr:cNvPr id="627" name="テキスト ボックス 626"/>
        <xdr:cNvSpPr txBox="1"/>
      </xdr:nvSpPr>
      <xdr:spPr>
        <a:xfrm>
          <a:off x="14325111" y="12533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66853</xdr:rowOff>
    </xdr:from>
    <xdr:to>
      <xdr:col>71</xdr:col>
      <xdr:colOff>177800</xdr:colOff>
      <xdr:row>76</xdr:row>
      <xdr:rowOff>94475</xdr:rowOff>
    </xdr:to>
    <xdr:cxnSp macro="">
      <xdr:nvCxnSpPr>
        <xdr:cNvPr id="628" name="直線コネクタ 627"/>
        <xdr:cNvCxnSpPr/>
      </xdr:nvCxnSpPr>
      <xdr:spPr>
        <a:xfrm>
          <a:off x="12814300" y="13097053"/>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73908</xdr:rowOff>
    </xdr:from>
    <xdr:to>
      <xdr:col>72</xdr:col>
      <xdr:colOff>38100</xdr:colOff>
      <xdr:row>75</xdr:row>
      <xdr:rowOff>4058</xdr:rowOff>
    </xdr:to>
    <xdr:sp macro="" textlink="">
      <xdr:nvSpPr>
        <xdr:cNvPr id="629" name="フローチャート: 判断 628"/>
        <xdr:cNvSpPr/>
      </xdr:nvSpPr>
      <xdr:spPr>
        <a:xfrm>
          <a:off x="13652500" y="1276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20585</xdr:rowOff>
    </xdr:from>
    <xdr:ext cx="534377" cy="259045"/>
    <xdr:sp macro="" textlink="">
      <xdr:nvSpPr>
        <xdr:cNvPr id="630" name="テキスト ボックス 629"/>
        <xdr:cNvSpPr txBox="1"/>
      </xdr:nvSpPr>
      <xdr:spPr>
        <a:xfrm>
          <a:off x="13436111" y="12536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74117</xdr:rowOff>
    </xdr:from>
    <xdr:to>
      <xdr:col>67</xdr:col>
      <xdr:colOff>101600</xdr:colOff>
      <xdr:row>75</xdr:row>
      <xdr:rowOff>4267</xdr:rowOff>
    </xdr:to>
    <xdr:sp macro="" textlink="">
      <xdr:nvSpPr>
        <xdr:cNvPr id="631" name="フローチャート: 判断 630"/>
        <xdr:cNvSpPr/>
      </xdr:nvSpPr>
      <xdr:spPr>
        <a:xfrm>
          <a:off x="12763500" y="1276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20794</xdr:rowOff>
    </xdr:from>
    <xdr:ext cx="534377" cy="259045"/>
    <xdr:sp macro="" textlink="">
      <xdr:nvSpPr>
        <xdr:cNvPr id="632" name="テキスト ボックス 631"/>
        <xdr:cNvSpPr txBox="1"/>
      </xdr:nvSpPr>
      <xdr:spPr>
        <a:xfrm>
          <a:off x="12547111" y="125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131705</xdr:rowOff>
    </xdr:from>
    <xdr:to>
      <xdr:col>85</xdr:col>
      <xdr:colOff>177800</xdr:colOff>
      <xdr:row>77</xdr:row>
      <xdr:rowOff>61855</xdr:rowOff>
    </xdr:to>
    <xdr:sp macro="" textlink="">
      <xdr:nvSpPr>
        <xdr:cNvPr id="638" name="楕円 637"/>
        <xdr:cNvSpPr/>
      </xdr:nvSpPr>
      <xdr:spPr>
        <a:xfrm>
          <a:off x="16268700" y="13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110132</xdr:rowOff>
    </xdr:from>
    <xdr:ext cx="534377" cy="259045"/>
    <xdr:sp macro="" textlink="">
      <xdr:nvSpPr>
        <xdr:cNvPr id="639" name="公債費該当値テキスト"/>
        <xdr:cNvSpPr txBox="1"/>
      </xdr:nvSpPr>
      <xdr:spPr>
        <a:xfrm>
          <a:off x="16370300" y="1314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97206</xdr:rowOff>
    </xdr:from>
    <xdr:to>
      <xdr:col>81</xdr:col>
      <xdr:colOff>101600</xdr:colOff>
      <xdr:row>77</xdr:row>
      <xdr:rowOff>27356</xdr:rowOff>
    </xdr:to>
    <xdr:sp macro="" textlink="">
      <xdr:nvSpPr>
        <xdr:cNvPr id="640" name="楕円 639"/>
        <xdr:cNvSpPr/>
      </xdr:nvSpPr>
      <xdr:spPr>
        <a:xfrm>
          <a:off x="15430500" y="1312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18483</xdr:rowOff>
    </xdr:from>
    <xdr:ext cx="534377" cy="259045"/>
    <xdr:sp macro="" textlink="">
      <xdr:nvSpPr>
        <xdr:cNvPr id="641" name="テキスト ボックス 640"/>
        <xdr:cNvSpPr txBox="1"/>
      </xdr:nvSpPr>
      <xdr:spPr>
        <a:xfrm>
          <a:off x="15214111" y="1322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73355</xdr:rowOff>
    </xdr:from>
    <xdr:to>
      <xdr:col>76</xdr:col>
      <xdr:colOff>165100</xdr:colOff>
      <xdr:row>77</xdr:row>
      <xdr:rowOff>3505</xdr:rowOff>
    </xdr:to>
    <xdr:sp macro="" textlink="">
      <xdr:nvSpPr>
        <xdr:cNvPr id="642" name="楕円 641"/>
        <xdr:cNvSpPr/>
      </xdr:nvSpPr>
      <xdr:spPr>
        <a:xfrm>
          <a:off x="14541500" y="131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166082</xdr:rowOff>
    </xdr:from>
    <xdr:ext cx="534377" cy="259045"/>
    <xdr:sp macro="" textlink="">
      <xdr:nvSpPr>
        <xdr:cNvPr id="643" name="テキスト ボックス 642"/>
        <xdr:cNvSpPr txBox="1"/>
      </xdr:nvSpPr>
      <xdr:spPr>
        <a:xfrm>
          <a:off x="14325111" y="1319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43675</xdr:rowOff>
    </xdr:from>
    <xdr:to>
      <xdr:col>72</xdr:col>
      <xdr:colOff>38100</xdr:colOff>
      <xdr:row>76</xdr:row>
      <xdr:rowOff>145275</xdr:rowOff>
    </xdr:to>
    <xdr:sp macro="" textlink="">
      <xdr:nvSpPr>
        <xdr:cNvPr id="644" name="楕円 643"/>
        <xdr:cNvSpPr/>
      </xdr:nvSpPr>
      <xdr:spPr>
        <a:xfrm>
          <a:off x="13652500" y="130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136402</xdr:rowOff>
    </xdr:from>
    <xdr:ext cx="534377" cy="259045"/>
    <xdr:sp macro="" textlink="">
      <xdr:nvSpPr>
        <xdr:cNvPr id="645" name="テキスト ボックス 644"/>
        <xdr:cNvSpPr txBox="1"/>
      </xdr:nvSpPr>
      <xdr:spPr>
        <a:xfrm>
          <a:off x="13436111" y="131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16053</xdr:rowOff>
    </xdr:from>
    <xdr:to>
      <xdr:col>67</xdr:col>
      <xdr:colOff>101600</xdr:colOff>
      <xdr:row>76</xdr:row>
      <xdr:rowOff>117653</xdr:rowOff>
    </xdr:to>
    <xdr:sp macro="" textlink="">
      <xdr:nvSpPr>
        <xdr:cNvPr id="646" name="楕円 645"/>
        <xdr:cNvSpPr/>
      </xdr:nvSpPr>
      <xdr:spPr>
        <a:xfrm>
          <a:off x="12763500" y="130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108780</xdr:rowOff>
    </xdr:from>
    <xdr:ext cx="534377" cy="259045"/>
    <xdr:sp macro="" textlink="">
      <xdr:nvSpPr>
        <xdr:cNvPr id="647" name="テキスト ボックス 646"/>
        <xdr:cNvSpPr txBox="1"/>
      </xdr:nvSpPr>
      <xdr:spPr>
        <a:xfrm>
          <a:off x="12547111" y="1313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3" name="テキスト ボックス 662"/>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5" name="テキスト ボックス 664"/>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102654</xdr:rowOff>
    </xdr:from>
    <xdr:to>
      <xdr:col>85</xdr:col>
      <xdr:colOff>126364</xdr:colOff>
      <xdr:row>99</xdr:row>
      <xdr:rowOff>32245</xdr:rowOff>
    </xdr:to>
    <xdr:cxnSp macro="">
      <xdr:nvCxnSpPr>
        <xdr:cNvPr id="671" name="直線コネクタ 670"/>
        <xdr:cNvCxnSpPr/>
      </xdr:nvCxnSpPr>
      <xdr:spPr>
        <a:xfrm flipV="1">
          <a:off x="16317595" y="15704604"/>
          <a:ext cx="1269" cy="1301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36072</xdr:rowOff>
    </xdr:from>
    <xdr:ext cx="378565" cy="259045"/>
    <xdr:sp macro="" textlink="">
      <xdr:nvSpPr>
        <xdr:cNvPr id="672" name="積立金最小値テキスト"/>
        <xdr:cNvSpPr txBox="1"/>
      </xdr:nvSpPr>
      <xdr:spPr>
        <a:xfrm>
          <a:off x="16370300" y="17009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32245</xdr:rowOff>
    </xdr:from>
    <xdr:to>
      <xdr:col>86</xdr:col>
      <xdr:colOff>25400</xdr:colOff>
      <xdr:row>99</xdr:row>
      <xdr:rowOff>32245</xdr:rowOff>
    </xdr:to>
    <xdr:cxnSp macro="">
      <xdr:nvCxnSpPr>
        <xdr:cNvPr id="673" name="直線コネクタ 672"/>
        <xdr:cNvCxnSpPr/>
      </xdr:nvCxnSpPr>
      <xdr:spPr>
        <a:xfrm>
          <a:off x="16230600" y="17005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49331</xdr:rowOff>
    </xdr:from>
    <xdr:ext cx="599010" cy="259045"/>
    <xdr:sp macro="" textlink="">
      <xdr:nvSpPr>
        <xdr:cNvPr id="674" name="積立金最大値テキスト"/>
        <xdr:cNvSpPr txBox="1"/>
      </xdr:nvSpPr>
      <xdr:spPr>
        <a:xfrm>
          <a:off x="16370300" y="1547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102654</xdr:rowOff>
    </xdr:from>
    <xdr:to>
      <xdr:col>86</xdr:col>
      <xdr:colOff>25400</xdr:colOff>
      <xdr:row>91</xdr:row>
      <xdr:rowOff>102654</xdr:rowOff>
    </xdr:to>
    <xdr:cxnSp macro="">
      <xdr:nvCxnSpPr>
        <xdr:cNvPr id="675" name="直線コネクタ 674"/>
        <xdr:cNvCxnSpPr/>
      </xdr:nvCxnSpPr>
      <xdr:spPr>
        <a:xfrm>
          <a:off x="16230600" y="15704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46025</xdr:rowOff>
    </xdr:from>
    <xdr:to>
      <xdr:col>85</xdr:col>
      <xdr:colOff>127000</xdr:colOff>
      <xdr:row>99</xdr:row>
      <xdr:rowOff>36131</xdr:rowOff>
    </xdr:to>
    <xdr:cxnSp macro="">
      <xdr:nvCxnSpPr>
        <xdr:cNvPr id="676" name="直線コネクタ 675"/>
        <xdr:cNvCxnSpPr/>
      </xdr:nvCxnSpPr>
      <xdr:spPr>
        <a:xfrm flipV="1">
          <a:off x="15481300" y="16848125"/>
          <a:ext cx="838200" cy="1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146283</xdr:rowOff>
    </xdr:from>
    <xdr:ext cx="534377" cy="259045"/>
    <xdr:sp macro="" textlink="">
      <xdr:nvSpPr>
        <xdr:cNvPr id="677" name="積立金平均値テキスト"/>
        <xdr:cNvSpPr txBox="1"/>
      </xdr:nvSpPr>
      <xdr:spPr>
        <a:xfrm>
          <a:off x="16370300" y="16605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123406</xdr:rowOff>
    </xdr:from>
    <xdr:to>
      <xdr:col>85</xdr:col>
      <xdr:colOff>177800</xdr:colOff>
      <xdr:row>98</xdr:row>
      <xdr:rowOff>53556</xdr:rowOff>
    </xdr:to>
    <xdr:sp macro="" textlink="">
      <xdr:nvSpPr>
        <xdr:cNvPr id="678" name="フローチャート: 判断 677"/>
        <xdr:cNvSpPr/>
      </xdr:nvSpPr>
      <xdr:spPr>
        <a:xfrm>
          <a:off x="162687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170738</xdr:rowOff>
    </xdr:from>
    <xdr:to>
      <xdr:col>81</xdr:col>
      <xdr:colOff>50800</xdr:colOff>
      <xdr:row>99</xdr:row>
      <xdr:rowOff>36131</xdr:rowOff>
    </xdr:to>
    <xdr:cxnSp macro="">
      <xdr:nvCxnSpPr>
        <xdr:cNvPr id="679" name="直線コネクタ 678"/>
        <xdr:cNvCxnSpPr/>
      </xdr:nvCxnSpPr>
      <xdr:spPr>
        <a:xfrm>
          <a:off x="14592300" y="16801388"/>
          <a:ext cx="889000" cy="20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162661</xdr:rowOff>
    </xdr:from>
    <xdr:to>
      <xdr:col>81</xdr:col>
      <xdr:colOff>101600</xdr:colOff>
      <xdr:row>98</xdr:row>
      <xdr:rowOff>92811</xdr:rowOff>
    </xdr:to>
    <xdr:sp macro="" textlink="">
      <xdr:nvSpPr>
        <xdr:cNvPr id="680" name="フローチャート: 判断 679"/>
        <xdr:cNvSpPr/>
      </xdr:nvSpPr>
      <xdr:spPr>
        <a:xfrm>
          <a:off x="15430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109338</xdr:rowOff>
    </xdr:from>
    <xdr:ext cx="534377" cy="259045"/>
    <xdr:sp macro="" textlink="">
      <xdr:nvSpPr>
        <xdr:cNvPr id="681" name="テキスト ボックス 680"/>
        <xdr:cNvSpPr txBox="1"/>
      </xdr:nvSpPr>
      <xdr:spPr>
        <a:xfrm>
          <a:off x="15214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170738</xdr:rowOff>
    </xdr:from>
    <xdr:to>
      <xdr:col>76</xdr:col>
      <xdr:colOff>114300</xdr:colOff>
      <xdr:row>98</xdr:row>
      <xdr:rowOff>128930</xdr:rowOff>
    </xdr:to>
    <xdr:cxnSp macro="">
      <xdr:nvCxnSpPr>
        <xdr:cNvPr id="682" name="直線コネクタ 681"/>
        <xdr:cNvCxnSpPr/>
      </xdr:nvCxnSpPr>
      <xdr:spPr>
        <a:xfrm flipV="1">
          <a:off x="13703300" y="16801388"/>
          <a:ext cx="889000" cy="1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142990</xdr:rowOff>
    </xdr:from>
    <xdr:to>
      <xdr:col>76</xdr:col>
      <xdr:colOff>165100</xdr:colOff>
      <xdr:row>98</xdr:row>
      <xdr:rowOff>73140</xdr:rowOff>
    </xdr:to>
    <xdr:sp macro="" textlink="">
      <xdr:nvSpPr>
        <xdr:cNvPr id="683" name="フローチャート: 判断 682"/>
        <xdr:cNvSpPr/>
      </xdr:nvSpPr>
      <xdr:spPr>
        <a:xfrm>
          <a:off x="14541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64267</xdr:rowOff>
    </xdr:from>
    <xdr:ext cx="534377" cy="259045"/>
    <xdr:sp macro="" textlink="">
      <xdr:nvSpPr>
        <xdr:cNvPr id="684" name="テキスト ボックス 683"/>
        <xdr:cNvSpPr txBox="1"/>
      </xdr:nvSpPr>
      <xdr:spPr>
        <a:xfrm>
          <a:off x="14325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30353</xdr:rowOff>
    </xdr:from>
    <xdr:to>
      <xdr:col>71</xdr:col>
      <xdr:colOff>177800</xdr:colOff>
      <xdr:row>98</xdr:row>
      <xdr:rowOff>128930</xdr:rowOff>
    </xdr:to>
    <xdr:cxnSp macro="">
      <xdr:nvCxnSpPr>
        <xdr:cNvPr id="685" name="直線コネクタ 684"/>
        <xdr:cNvCxnSpPr/>
      </xdr:nvCxnSpPr>
      <xdr:spPr>
        <a:xfrm>
          <a:off x="12814300" y="16832453"/>
          <a:ext cx="889000" cy="9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11812</xdr:rowOff>
    </xdr:from>
    <xdr:to>
      <xdr:col>72</xdr:col>
      <xdr:colOff>38100</xdr:colOff>
      <xdr:row>98</xdr:row>
      <xdr:rowOff>113412</xdr:rowOff>
    </xdr:to>
    <xdr:sp macro="" textlink="">
      <xdr:nvSpPr>
        <xdr:cNvPr id="686" name="フローチャート: 判断 685"/>
        <xdr:cNvSpPr/>
      </xdr:nvSpPr>
      <xdr:spPr>
        <a:xfrm>
          <a:off x="13652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129939</xdr:rowOff>
    </xdr:from>
    <xdr:ext cx="534377" cy="259045"/>
    <xdr:sp macro="" textlink="">
      <xdr:nvSpPr>
        <xdr:cNvPr id="687" name="テキスト ボックス 686"/>
        <xdr:cNvSpPr txBox="1"/>
      </xdr:nvSpPr>
      <xdr:spPr>
        <a:xfrm>
          <a:off x="13436111" y="16589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149085</xdr:rowOff>
    </xdr:from>
    <xdr:to>
      <xdr:col>67</xdr:col>
      <xdr:colOff>101600</xdr:colOff>
      <xdr:row>98</xdr:row>
      <xdr:rowOff>79235</xdr:rowOff>
    </xdr:to>
    <xdr:sp macro="" textlink="">
      <xdr:nvSpPr>
        <xdr:cNvPr id="688" name="フローチャート: 判断 687"/>
        <xdr:cNvSpPr/>
      </xdr:nvSpPr>
      <xdr:spPr>
        <a:xfrm>
          <a:off x="12763500" y="1677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95762</xdr:rowOff>
    </xdr:from>
    <xdr:ext cx="534377" cy="259045"/>
    <xdr:sp macro="" textlink="">
      <xdr:nvSpPr>
        <xdr:cNvPr id="689" name="テキスト ボックス 688"/>
        <xdr:cNvSpPr txBox="1"/>
      </xdr:nvSpPr>
      <xdr:spPr>
        <a:xfrm>
          <a:off x="12547111" y="1655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166675</xdr:rowOff>
    </xdr:from>
    <xdr:to>
      <xdr:col>85</xdr:col>
      <xdr:colOff>177800</xdr:colOff>
      <xdr:row>98</xdr:row>
      <xdr:rowOff>96825</xdr:rowOff>
    </xdr:to>
    <xdr:sp macro="" textlink="">
      <xdr:nvSpPr>
        <xdr:cNvPr id="695" name="楕円 694"/>
        <xdr:cNvSpPr/>
      </xdr:nvSpPr>
      <xdr:spPr>
        <a:xfrm>
          <a:off x="16268700" y="167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145102</xdr:rowOff>
    </xdr:from>
    <xdr:ext cx="534377" cy="259045"/>
    <xdr:sp macro="" textlink="">
      <xdr:nvSpPr>
        <xdr:cNvPr id="696" name="積立金該当値テキスト"/>
        <xdr:cNvSpPr txBox="1"/>
      </xdr:nvSpPr>
      <xdr:spPr>
        <a:xfrm>
          <a:off x="16370300" y="1677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156781</xdr:rowOff>
    </xdr:from>
    <xdr:to>
      <xdr:col>81</xdr:col>
      <xdr:colOff>101600</xdr:colOff>
      <xdr:row>99</xdr:row>
      <xdr:rowOff>86931</xdr:rowOff>
    </xdr:to>
    <xdr:sp macro="" textlink="">
      <xdr:nvSpPr>
        <xdr:cNvPr id="697" name="楕円 696"/>
        <xdr:cNvSpPr/>
      </xdr:nvSpPr>
      <xdr:spPr>
        <a:xfrm>
          <a:off x="15430500" y="1695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78058</xdr:rowOff>
    </xdr:from>
    <xdr:ext cx="378565" cy="259045"/>
    <xdr:sp macro="" textlink="">
      <xdr:nvSpPr>
        <xdr:cNvPr id="698" name="テキスト ボックス 697"/>
        <xdr:cNvSpPr txBox="1"/>
      </xdr:nvSpPr>
      <xdr:spPr>
        <a:xfrm>
          <a:off x="15292017" y="17051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119938</xdr:rowOff>
    </xdr:from>
    <xdr:to>
      <xdr:col>76</xdr:col>
      <xdr:colOff>165100</xdr:colOff>
      <xdr:row>98</xdr:row>
      <xdr:rowOff>50088</xdr:rowOff>
    </xdr:to>
    <xdr:sp macro="" textlink="">
      <xdr:nvSpPr>
        <xdr:cNvPr id="699" name="楕円 698"/>
        <xdr:cNvSpPr/>
      </xdr:nvSpPr>
      <xdr:spPr>
        <a:xfrm>
          <a:off x="14541500" y="1675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66615</xdr:rowOff>
    </xdr:from>
    <xdr:ext cx="534377" cy="259045"/>
    <xdr:sp macro="" textlink="">
      <xdr:nvSpPr>
        <xdr:cNvPr id="700" name="テキスト ボックス 699"/>
        <xdr:cNvSpPr txBox="1"/>
      </xdr:nvSpPr>
      <xdr:spPr>
        <a:xfrm>
          <a:off x="14325111" y="16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78130</xdr:rowOff>
    </xdr:from>
    <xdr:to>
      <xdr:col>72</xdr:col>
      <xdr:colOff>38100</xdr:colOff>
      <xdr:row>99</xdr:row>
      <xdr:rowOff>8280</xdr:rowOff>
    </xdr:to>
    <xdr:sp macro="" textlink="">
      <xdr:nvSpPr>
        <xdr:cNvPr id="701" name="楕円 700"/>
        <xdr:cNvSpPr/>
      </xdr:nvSpPr>
      <xdr:spPr>
        <a:xfrm>
          <a:off x="13652500" y="1688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170857</xdr:rowOff>
    </xdr:from>
    <xdr:ext cx="469744" cy="259045"/>
    <xdr:sp macro="" textlink="">
      <xdr:nvSpPr>
        <xdr:cNvPr id="702" name="テキスト ボックス 701"/>
        <xdr:cNvSpPr txBox="1"/>
      </xdr:nvSpPr>
      <xdr:spPr>
        <a:xfrm>
          <a:off x="13468428" y="16972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151003</xdr:rowOff>
    </xdr:from>
    <xdr:to>
      <xdr:col>67</xdr:col>
      <xdr:colOff>101600</xdr:colOff>
      <xdr:row>98</xdr:row>
      <xdr:rowOff>81153</xdr:rowOff>
    </xdr:to>
    <xdr:sp macro="" textlink="">
      <xdr:nvSpPr>
        <xdr:cNvPr id="703" name="楕円 702"/>
        <xdr:cNvSpPr/>
      </xdr:nvSpPr>
      <xdr:spPr>
        <a:xfrm>
          <a:off x="12763500" y="1678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72280</xdr:rowOff>
    </xdr:from>
    <xdr:ext cx="534377" cy="259045"/>
    <xdr:sp macro="" textlink="">
      <xdr:nvSpPr>
        <xdr:cNvPr id="704" name="テキスト ボックス 703"/>
        <xdr:cNvSpPr txBox="1"/>
      </xdr:nvSpPr>
      <xdr:spPr>
        <a:xfrm>
          <a:off x="12547111" y="168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8" name="テキスト ボックス 717"/>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2" name="テキスト ボックス 72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32487</xdr:rowOff>
    </xdr:from>
    <xdr:to>
      <xdr:col>116</xdr:col>
      <xdr:colOff>62864</xdr:colOff>
      <xdr:row>39</xdr:row>
      <xdr:rowOff>44450</xdr:rowOff>
    </xdr:to>
    <xdr:cxnSp macro="">
      <xdr:nvCxnSpPr>
        <xdr:cNvPr id="728" name="直線コネクタ 727"/>
        <xdr:cNvCxnSpPr/>
      </xdr:nvCxnSpPr>
      <xdr:spPr>
        <a:xfrm flipV="1">
          <a:off x="22159595" y="5175987"/>
          <a:ext cx="1269" cy="1555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150614</xdr:rowOff>
    </xdr:from>
    <xdr:ext cx="534377" cy="259045"/>
    <xdr:sp macro="" textlink="">
      <xdr:nvSpPr>
        <xdr:cNvPr id="731" name="投資及び出資金最大値テキスト"/>
        <xdr:cNvSpPr txBox="1"/>
      </xdr:nvSpPr>
      <xdr:spPr>
        <a:xfrm>
          <a:off x="22212300" y="495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32487</xdr:rowOff>
    </xdr:from>
    <xdr:to>
      <xdr:col>116</xdr:col>
      <xdr:colOff>152400</xdr:colOff>
      <xdr:row>30</xdr:row>
      <xdr:rowOff>32487</xdr:rowOff>
    </xdr:to>
    <xdr:cxnSp macro="">
      <xdr:nvCxnSpPr>
        <xdr:cNvPr id="732" name="直線コネクタ 731"/>
        <xdr:cNvCxnSpPr/>
      </xdr:nvCxnSpPr>
      <xdr:spPr>
        <a:xfrm>
          <a:off x="22072600" y="5175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61671</xdr:rowOff>
    </xdr:from>
    <xdr:to>
      <xdr:col>116</xdr:col>
      <xdr:colOff>63500</xdr:colOff>
      <xdr:row>38</xdr:row>
      <xdr:rowOff>119279</xdr:rowOff>
    </xdr:to>
    <xdr:cxnSp macro="">
      <xdr:nvCxnSpPr>
        <xdr:cNvPr id="733" name="直線コネクタ 732"/>
        <xdr:cNvCxnSpPr/>
      </xdr:nvCxnSpPr>
      <xdr:spPr>
        <a:xfrm flipV="1">
          <a:off x="21323300" y="6405321"/>
          <a:ext cx="838200" cy="22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3700</xdr:rowOff>
    </xdr:from>
    <xdr:ext cx="469744" cy="259045"/>
    <xdr:sp macro="" textlink="">
      <xdr:nvSpPr>
        <xdr:cNvPr id="734" name="投資及び出資金平均値テキスト"/>
        <xdr:cNvSpPr txBox="1"/>
      </xdr:nvSpPr>
      <xdr:spPr>
        <a:xfrm>
          <a:off x="22212300" y="65188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25273</xdr:rowOff>
    </xdr:from>
    <xdr:to>
      <xdr:col>116</xdr:col>
      <xdr:colOff>114300</xdr:colOff>
      <xdr:row>38</xdr:row>
      <xdr:rowOff>126873</xdr:rowOff>
    </xdr:to>
    <xdr:sp macro="" textlink="">
      <xdr:nvSpPr>
        <xdr:cNvPr id="735" name="フローチャート: 判断 734"/>
        <xdr:cNvSpPr/>
      </xdr:nvSpPr>
      <xdr:spPr>
        <a:xfrm>
          <a:off x="22110700" y="654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119279</xdr:rowOff>
    </xdr:from>
    <xdr:to>
      <xdr:col>111</xdr:col>
      <xdr:colOff>177800</xdr:colOff>
      <xdr:row>39</xdr:row>
      <xdr:rowOff>40945</xdr:rowOff>
    </xdr:to>
    <xdr:cxnSp macro="">
      <xdr:nvCxnSpPr>
        <xdr:cNvPr id="736" name="直線コネクタ 735"/>
        <xdr:cNvCxnSpPr/>
      </xdr:nvCxnSpPr>
      <xdr:spPr>
        <a:xfrm flipV="1">
          <a:off x="20434300" y="6634379"/>
          <a:ext cx="889000" cy="93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61735</xdr:rowOff>
    </xdr:from>
    <xdr:to>
      <xdr:col>112</xdr:col>
      <xdr:colOff>38100</xdr:colOff>
      <xdr:row>38</xdr:row>
      <xdr:rowOff>163335</xdr:rowOff>
    </xdr:to>
    <xdr:sp macro="" textlink="">
      <xdr:nvSpPr>
        <xdr:cNvPr id="737" name="フローチャート: 判断 736"/>
        <xdr:cNvSpPr/>
      </xdr:nvSpPr>
      <xdr:spPr>
        <a:xfrm>
          <a:off x="21272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8412</xdr:rowOff>
    </xdr:from>
    <xdr:ext cx="469744" cy="259045"/>
    <xdr:sp macro="" textlink="">
      <xdr:nvSpPr>
        <xdr:cNvPr id="738" name="テキスト ボックス 737"/>
        <xdr:cNvSpPr txBox="1"/>
      </xdr:nvSpPr>
      <xdr:spPr>
        <a:xfrm>
          <a:off x="21088428" y="635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38850</xdr:rowOff>
    </xdr:from>
    <xdr:to>
      <xdr:col>107</xdr:col>
      <xdr:colOff>50800</xdr:colOff>
      <xdr:row>39</xdr:row>
      <xdr:rowOff>40945</xdr:rowOff>
    </xdr:to>
    <xdr:cxnSp macro="">
      <xdr:nvCxnSpPr>
        <xdr:cNvPr id="739" name="直線コネクタ 738"/>
        <xdr:cNvCxnSpPr/>
      </xdr:nvCxnSpPr>
      <xdr:spPr>
        <a:xfrm>
          <a:off x="19545300" y="6725400"/>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68593</xdr:rowOff>
    </xdr:from>
    <xdr:to>
      <xdr:col>107</xdr:col>
      <xdr:colOff>101600</xdr:colOff>
      <xdr:row>38</xdr:row>
      <xdr:rowOff>170193</xdr:rowOff>
    </xdr:to>
    <xdr:sp macro="" textlink="">
      <xdr:nvSpPr>
        <xdr:cNvPr id="740" name="フローチャート: 判断 739"/>
        <xdr:cNvSpPr/>
      </xdr:nvSpPr>
      <xdr:spPr>
        <a:xfrm>
          <a:off x="20383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15270</xdr:rowOff>
    </xdr:from>
    <xdr:ext cx="469744" cy="259045"/>
    <xdr:sp macro="" textlink="">
      <xdr:nvSpPr>
        <xdr:cNvPr id="741" name="テキスト ボックス 740"/>
        <xdr:cNvSpPr txBox="1"/>
      </xdr:nvSpPr>
      <xdr:spPr>
        <a:xfrm>
          <a:off x="20199428" y="635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32524</xdr:rowOff>
    </xdr:from>
    <xdr:to>
      <xdr:col>102</xdr:col>
      <xdr:colOff>114300</xdr:colOff>
      <xdr:row>39</xdr:row>
      <xdr:rowOff>38850</xdr:rowOff>
    </xdr:to>
    <xdr:cxnSp macro="">
      <xdr:nvCxnSpPr>
        <xdr:cNvPr id="742" name="直線コネクタ 741"/>
        <xdr:cNvCxnSpPr/>
      </xdr:nvCxnSpPr>
      <xdr:spPr>
        <a:xfrm>
          <a:off x="18656300" y="6719074"/>
          <a:ext cx="889000" cy="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78384</xdr:rowOff>
    </xdr:from>
    <xdr:to>
      <xdr:col>102</xdr:col>
      <xdr:colOff>165100</xdr:colOff>
      <xdr:row>39</xdr:row>
      <xdr:rowOff>8534</xdr:rowOff>
    </xdr:to>
    <xdr:sp macro="" textlink="">
      <xdr:nvSpPr>
        <xdr:cNvPr id="743" name="フローチャート: 判断 742"/>
        <xdr:cNvSpPr/>
      </xdr:nvSpPr>
      <xdr:spPr>
        <a:xfrm>
          <a:off x="19494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25061</xdr:rowOff>
    </xdr:from>
    <xdr:ext cx="469744" cy="259045"/>
    <xdr:sp macro="" textlink="">
      <xdr:nvSpPr>
        <xdr:cNvPr id="744" name="テキスト ボックス 743"/>
        <xdr:cNvSpPr txBox="1"/>
      </xdr:nvSpPr>
      <xdr:spPr>
        <a:xfrm>
          <a:off x="19310428" y="636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84747</xdr:rowOff>
    </xdr:from>
    <xdr:to>
      <xdr:col>98</xdr:col>
      <xdr:colOff>38100</xdr:colOff>
      <xdr:row>39</xdr:row>
      <xdr:rowOff>14897</xdr:rowOff>
    </xdr:to>
    <xdr:sp macro="" textlink="">
      <xdr:nvSpPr>
        <xdr:cNvPr id="745" name="フローチャート: 判断 744"/>
        <xdr:cNvSpPr/>
      </xdr:nvSpPr>
      <xdr:spPr>
        <a:xfrm>
          <a:off x="18605500" y="659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31424</xdr:rowOff>
    </xdr:from>
    <xdr:ext cx="469744" cy="259045"/>
    <xdr:sp macro="" textlink="">
      <xdr:nvSpPr>
        <xdr:cNvPr id="746" name="テキスト ボックス 745"/>
        <xdr:cNvSpPr txBox="1"/>
      </xdr:nvSpPr>
      <xdr:spPr>
        <a:xfrm>
          <a:off x="18421428" y="637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10871</xdr:rowOff>
    </xdr:from>
    <xdr:to>
      <xdr:col>116</xdr:col>
      <xdr:colOff>114300</xdr:colOff>
      <xdr:row>37</xdr:row>
      <xdr:rowOff>112471</xdr:rowOff>
    </xdr:to>
    <xdr:sp macro="" textlink="">
      <xdr:nvSpPr>
        <xdr:cNvPr id="752" name="楕円 751"/>
        <xdr:cNvSpPr/>
      </xdr:nvSpPr>
      <xdr:spPr>
        <a:xfrm>
          <a:off x="22110700" y="635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33748</xdr:rowOff>
    </xdr:from>
    <xdr:ext cx="469744" cy="259045"/>
    <xdr:sp macro="" textlink="">
      <xdr:nvSpPr>
        <xdr:cNvPr id="753" name="投資及び出資金該当値テキスト"/>
        <xdr:cNvSpPr txBox="1"/>
      </xdr:nvSpPr>
      <xdr:spPr>
        <a:xfrm>
          <a:off x="22212300" y="6205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68479</xdr:rowOff>
    </xdr:from>
    <xdr:to>
      <xdr:col>112</xdr:col>
      <xdr:colOff>38100</xdr:colOff>
      <xdr:row>38</xdr:row>
      <xdr:rowOff>170079</xdr:rowOff>
    </xdr:to>
    <xdr:sp macro="" textlink="">
      <xdr:nvSpPr>
        <xdr:cNvPr id="754" name="楕円 753"/>
        <xdr:cNvSpPr/>
      </xdr:nvSpPr>
      <xdr:spPr>
        <a:xfrm>
          <a:off x="21272500" y="658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161206</xdr:rowOff>
    </xdr:from>
    <xdr:ext cx="469744" cy="259045"/>
    <xdr:sp macro="" textlink="">
      <xdr:nvSpPr>
        <xdr:cNvPr id="755" name="テキスト ボックス 754"/>
        <xdr:cNvSpPr txBox="1"/>
      </xdr:nvSpPr>
      <xdr:spPr>
        <a:xfrm>
          <a:off x="21088428" y="66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161595</xdr:rowOff>
    </xdr:from>
    <xdr:to>
      <xdr:col>107</xdr:col>
      <xdr:colOff>101600</xdr:colOff>
      <xdr:row>39</xdr:row>
      <xdr:rowOff>91745</xdr:rowOff>
    </xdr:to>
    <xdr:sp macro="" textlink="">
      <xdr:nvSpPr>
        <xdr:cNvPr id="756" name="楕円 755"/>
        <xdr:cNvSpPr/>
      </xdr:nvSpPr>
      <xdr:spPr>
        <a:xfrm>
          <a:off x="20383500" y="66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82872</xdr:rowOff>
    </xdr:from>
    <xdr:ext cx="313932" cy="259045"/>
    <xdr:sp macro="" textlink="">
      <xdr:nvSpPr>
        <xdr:cNvPr id="757" name="テキスト ボックス 756"/>
        <xdr:cNvSpPr txBox="1"/>
      </xdr:nvSpPr>
      <xdr:spPr>
        <a:xfrm>
          <a:off x="20277333" y="6769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159500</xdr:rowOff>
    </xdr:from>
    <xdr:to>
      <xdr:col>102</xdr:col>
      <xdr:colOff>165100</xdr:colOff>
      <xdr:row>39</xdr:row>
      <xdr:rowOff>89650</xdr:rowOff>
    </xdr:to>
    <xdr:sp macro="" textlink="">
      <xdr:nvSpPr>
        <xdr:cNvPr id="758" name="楕円 757"/>
        <xdr:cNvSpPr/>
      </xdr:nvSpPr>
      <xdr:spPr>
        <a:xfrm>
          <a:off x="19494500" y="667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80777</xdr:rowOff>
    </xdr:from>
    <xdr:ext cx="378565" cy="259045"/>
    <xdr:sp macro="" textlink="">
      <xdr:nvSpPr>
        <xdr:cNvPr id="759" name="テキスト ボックス 758"/>
        <xdr:cNvSpPr txBox="1"/>
      </xdr:nvSpPr>
      <xdr:spPr>
        <a:xfrm>
          <a:off x="19356017" y="6767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153174</xdr:rowOff>
    </xdr:from>
    <xdr:to>
      <xdr:col>98</xdr:col>
      <xdr:colOff>38100</xdr:colOff>
      <xdr:row>39</xdr:row>
      <xdr:rowOff>83324</xdr:rowOff>
    </xdr:to>
    <xdr:sp macro="" textlink="">
      <xdr:nvSpPr>
        <xdr:cNvPr id="760" name="楕円 759"/>
        <xdr:cNvSpPr/>
      </xdr:nvSpPr>
      <xdr:spPr>
        <a:xfrm>
          <a:off x="18605500" y="666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74451</xdr:rowOff>
    </xdr:from>
    <xdr:ext cx="378565" cy="259045"/>
    <xdr:sp macro="" textlink="">
      <xdr:nvSpPr>
        <xdr:cNvPr id="761" name="テキスト ボックス 760"/>
        <xdr:cNvSpPr txBox="1"/>
      </xdr:nvSpPr>
      <xdr:spPr>
        <a:xfrm>
          <a:off x="18467017" y="6761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45479</xdr:rowOff>
    </xdr:from>
    <xdr:to>
      <xdr:col>116</xdr:col>
      <xdr:colOff>62864</xdr:colOff>
      <xdr:row>59</xdr:row>
      <xdr:rowOff>44450</xdr:rowOff>
    </xdr:to>
    <xdr:cxnSp macro="">
      <xdr:nvCxnSpPr>
        <xdr:cNvPr id="785" name="直線コネクタ 784"/>
        <xdr:cNvCxnSpPr/>
      </xdr:nvCxnSpPr>
      <xdr:spPr>
        <a:xfrm flipV="1">
          <a:off x="22159595" y="8789429"/>
          <a:ext cx="1269"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163606</xdr:rowOff>
    </xdr:from>
    <xdr:ext cx="534377" cy="259045"/>
    <xdr:sp macro="" textlink="">
      <xdr:nvSpPr>
        <xdr:cNvPr id="788" name="貸付金最大値テキスト"/>
        <xdr:cNvSpPr txBox="1"/>
      </xdr:nvSpPr>
      <xdr:spPr>
        <a:xfrm>
          <a:off x="22212300" y="856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45479</xdr:rowOff>
    </xdr:from>
    <xdr:to>
      <xdr:col>116</xdr:col>
      <xdr:colOff>152400</xdr:colOff>
      <xdr:row>51</xdr:row>
      <xdr:rowOff>45479</xdr:rowOff>
    </xdr:to>
    <xdr:cxnSp macro="">
      <xdr:nvCxnSpPr>
        <xdr:cNvPr id="789" name="直線コネクタ 788"/>
        <xdr:cNvCxnSpPr/>
      </xdr:nvCxnSpPr>
      <xdr:spPr>
        <a:xfrm>
          <a:off x="22072600" y="878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120155</xdr:rowOff>
    </xdr:from>
    <xdr:to>
      <xdr:col>116</xdr:col>
      <xdr:colOff>63500</xdr:colOff>
      <xdr:row>58</xdr:row>
      <xdr:rowOff>121412</xdr:rowOff>
    </xdr:to>
    <xdr:cxnSp macro="">
      <xdr:nvCxnSpPr>
        <xdr:cNvPr id="790" name="直線コネクタ 789"/>
        <xdr:cNvCxnSpPr/>
      </xdr:nvCxnSpPr>
      <xdr:spPr>
        <a:xfrm flipV="1">
          <a:off x="21323300" y="10064255"/>
          <a:ext cx="8382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165269</xdr:rowOff>
    </xdr:from>
    <xdr:ext cx="469744" cy="259045"/>
    <xdr:sp macro="" textlink="">
      <xdr:nvSpPr>
        <xdr:cNvPr id="791" name="貸付金平均値テキスト"/>
        <xdr:cNvSpPr txBox="1"/>
      </xdr:nvSpPr>
      <xdr:spPr>
        <a:xfrm>
          <a:off x="22212300" y="9766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142392</xdr:rowOff>
    </xdr:from>
    <xdr:to>
      <xdr:col>116</xdr:col>
      <xdr:colOff>114300</xdr:colOff>
      <xdr:row>58</xdr:row>
      <xdr:rowOff>72542</xdr:rowOff>
    </xdr:to>
    <xdr:sp macro="" textlink="">
      <xdr:nvSpPr>
        <xdr:cNvPr id="792" name="フローチャート: 判断 791"/>
        <xdr:cNvSpPr/>
      </xdr:nvSpPr>
      <xdr:spPr>
        <a:xfrm>
          <a:off x="221107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121412</xdr:rowOff>
    </xdr:from>
    <xdr:to>
      <xdr:col>111</xdr:col>
      <xdr:colOff>177800</xdr:colOff>
      <xdr:row>58</xdr:row>
      <xdr:rowOff>123279</xdr:rowOff>
    </xdr:to>
    <xdr:cxnSp macro="">
      <xdr:nvCxnSpPr>
        <xdr:cNvPr id="793" name="直線コネクタ 792"/>
        <xdr:cNvCxnSpPr/>
      </xdr:nvCxnSpPr>
      <xdr:spPr>
        <a:xfrm flipV="1">
          <a:off x="20434300" y="10065512"/>
          <a:ext cx="8890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146126</xdr:rowOff>
    </xdr:from>
    <xdr:to>
      <xdr:col>112</xdr:col>
      <xdr:colOff>38100</xdr:colOff>
      <xdr:row>58</xdr:row>
      <xdr:rowOff>76276</xdr:rowOff>
    </xdr:to>
    <xdr:sp macro="" textlink="">
      <xdr:nvSpPr>
        <xdr:cNvPr id="794" name="フローチャート: 判断 793"/>
        <xdr:cNvSpPr/>
      </xdr:nvSpPr>
      <xdr:spPr>
        <a:xfrm>
          <a:off x="21272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92803</xdr:rowOff>
    </xdr:from>
    <xdr:ext cx="469744" cy="259045"/>
    <xdr:sp macro="" textlink="">
      <xdr:nvSpPr>
        <xdr:cNvPr id="795" name="テキスト ボックス 794"/>
        <xdr:cNvSpPr txBox="1"/>
      </xdr:nvSpPr>
      <xdr:spPr>
        <a:xfrm>
          <a:off x="21088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123279</xdr:rowOff>
    </xdr:from>
    <xdr:to>
      <xdr:col>107</xdr:col>
      <xdr:colOff>50800</xdr:colOff>
      <xdr:row>58</xdr:row>
      <xdr:rowOff>123813</xdr:rowOff>
    </xdr:to>
    <xdr:cxnSp macro="">
      <xdr:nvCxnSpPr>
        <xdr:cNvPr id="796" name="直線コネクタ 795"/>
        <xdr:cNvCxnSpPr/>
      </xdr:nvCxnSpPr>
      <xdr:spPr>
        <a:xfrm flipV="1">
          <a:off x="19545300" y="10067379"/>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130619</xdr:rowOff>
    </xdr:from>
    <xdr:to>
      <xdr:col>107</xdr:col>
      <xdr:colOff>101600</xdr:colOff>
      <xdr:row>58</xdr:row>
      <xdr:rowOff>60769</xdr:rowOff>
    </xdr:to>
    <xdr:sp macro="" textlink="">
      <xdr:nvSpPr>
        <xdr:cNvPr id="797" name="フローチャート: 判断 796"/>
        <xdr:cNvSpPr/>
      </xdr:nvSpPr>
      <xdr:spPr>
        <a:xfrm>
          <a:off x="20383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77296</xdr:rowOff>
    </xdr:from>
    <xdr:ext cx="469744" cy="259045"/>
    <xdr:sp macro="" textlink="">
      <xdr:nvSpPr>
        <xdr:cNvPr id="798" name="テキスト ボックス 797"/>
        <xdr:cNvSpPr txBox="1"/>
      </xdr:nvSpPr>
      <xdr:spPr>
        <a:xfrm>
          <a:off x="20199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123813</xdr:rowOff>
    </xdr:from>
    <xdr:to>
      <xdr:col>102</xdr:col>
      <xdr:colOff>114300</xdr:colOff>
      <xdr:row>58</xdr:row>
      <xdr:rowOff>124689</xdr:rowOff>
    </xdr:to>
    <xdr:cxnSp macro="">
      <xdr:nvCxnSpPr>
        <xdr:cNvPr id="799" name="直線コネクタ 798"/>
        <xdr:cNvCxnSpPr/>
      </xdr:nvCxnSpPr>
      <xdr:spPr>
        <a:xfrm flipV="1">
          <a:off x="18656300" y="1006791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123342</xdr:rowOff>
    </xdr:from>
    <xdr:to>
      <xdr:col>102</xdr:col>
      <xdr:colOff>165100</xdr:colOff>
      <xdr:row>58</xdr:row>
      <xdr:rowOff>53492</xdr:rowOff>
    </xdr:to>
    <xdr:sp macro="" textlink="">
      <xdr:nvSpPr>
        <xdr:cNvPr id="800" name="フローチャート: 判断 799"/>
        <xdr:cNvSpPr/>
      </xdr:nvSpPr>
      <xdr:spPr>
        <a:xfrm>
          <a:off x="19494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70019</xdr:rowOff>
    </xdr:from>
    <xdr:ext cx="469744" cy="259045"/>
    <xdr:sp macro="" textlink="">
      <xdr:nvSpPr>
        <xdr:cNvPr id="801" name="テキスト ボックス 800"/>
        <xdr:cNvSpPr txBox="1"/>
      </xdr:nvSpPr>
      <xdr:spPr>
        <a:xfrm>
          <a:off x="19310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96101</xdr:rowOff>
    </xdr:from>
    <xdr:to>
      <xdr:col>98</xdr:col>
      <xdr:colOff>38100</xdr:colOff>
      <xdr:row>58</xdr:row>
      <xdr:rowOff>26251</xdr:rowOff>
    </xdr:to>
    <xdr:sp macro="" textlink="">
      <xdr:nvSpPr>
        <xdr:cNvPr id="802" name="フローチャート: 判断 801"/>
        <xdr:cNvSpPr/>
      </xdr:nvSpPr>
      <xdr:spPr>
        <a:xfrm>
          <a:off x="18605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42778</xdr:rowOff>
    </xdr:from>
    <xdr:ext cx="469744" cy="259045"/>
    <xdr:sp macro="" textlink="">
      <xdr:nvSpPr>
        <xdr:cNvPr id="803" name="テキスト ボックス 802"/>
        <xdr:cNvSpPr txBox="1"/>
      </xdr:nvSpPr>
      <xdr:spPr>
        <a:xfrm>
          <a:off x="18421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69355</xdr:rowOff>
    </xdr:from>
    <xdr:to>
      <xdr:col>116</xdr:col>
      <xdr:colOff>114300</xdr:colOff>
      <xdr:row>58</xdr:row>
      <xdr:rowOff>170955</xdr:rowOff>
    </xdr:to>
    <xdr:sp macro="" textlink="">
      <xdr:nvSpPr>
        <xdr:cNvPr id="809" name="楕円 808"/>
        <xdr:cNvSpPr/>
      </xdr:nvSpPr>
      <xdr:spPr>
        <a:xfrm>
          <a:off x="22110700" y="1001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155732</xdr:rowOff>
    </xdr:from>
    <xdr:ext cx="469744" cy="259045"/>
    <xdr:sp macro="" textlink="">
      <xdr:nvSpPr>
        <xdr:cNvPr id="810" name="貸付金該当値テキスト"/>
        <xdr:cNvSpPr txBox="1"/>
      </xdr:nvSpPr>
      <xdr:spPr>
        <a:xfrm>
          <a:off x="22212300" y="992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70612</xdr:rowOff>
    </xdr:from>
    <xdr:to>
      <xdr:col>112</xdr:col>
      <xdr:colOff>38100</xdr:colOff>
      <xdr:row>59</xdr:row>
      <xdr:rowOff>762</xdr:rowOff>
    </xdr:to>
    <xdr:sp macro="" textlink="">
      <xdr:nvSpPr>
        <xdr:cNvPr id="811" name="楕円 810"/>
        <xdr:cNvSpPr/>
      </xdr:nvSpPr>
      <xdr:spPr>
        <a:xfrm>
          <a:off x="21272500" y="1001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163339</xdr:rowOff>
    </xdr:from>
    <xdr:ext cx="469744" cy="259045"/>
    <xdr:sp macro="" textlink="">
      <xdr:nvSpPr>
        <xdr:cNvPr id="812" name="テキスト ボックス 811"/>
        <xdr:cNvSpPr txBox="1"/>
      </xdr:nvSpPr>
      <xdr:spPr>
        <a:xfrm>
          <a:off x="21088428" y="1010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72479</xdr:rowOff>
    </xdr:from>
    <xdr:to>
      <xdr:col>107</xdr:col>
      <xdr:colOff>101600</xdr:colOff>
      <xdr:row>59</xdr:row>
      <xdr:rowOff>2629</xdr:rowOff>
    </xdr:to>
    <xdr:sp macro="" textlink="">
      <xdr:nvSpPr>
        <xdr:cNvPr id="813" name="楕円 812"/>
        <xdr:cNvSpPr/>
      </xdr:nvSpPr>
      <xdr:spPr>
        <a:xfrm>
          <a:off x="20383500" y="1001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165206</xdr:rowOff>
    </xdr:from>
    <xdr:ext cx="469744" cy="259045"/>
    <xdr:sp macro="" textlink="">
      <xdr:nvSpPr>
        <xdr:cNvPr id="814" name="テキスト ボックス 813"/>
        <xdr:cNvSpPr txBox="1"/>
      </xdr:nvSpPr>
      <xdr:spPr>
        <a:xfrm>
          <a:off x="20199428" y="1010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73013</xdr:rowOff>
    </xdr:from>
    <xdr:to>
      <xdr:col>102</xdr:col>
      <xdr:colOff>165100</xdr:colOff>
      <xdr:row>59</xdr:row>
      <xdr:rowOff>3163</xdr:rowOff>
    </xdr:to>
    <xdr:sp macro="" textlink="">
      <xdr:nvSpPr>
        <xdr:cNvPr id="815" name="楕円 814"/>
        <xdr:cNvSpPr/>
      </xdr:nvSpPr>
      <xdr:spPr>
        <a:xfrm>
          <a:off x="19494500" y="1001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165740</xdr:rowOff>
    </xdr:from>
    <xdr:ext cx="469744" cy="259045"/>
    <xdr:sp macro="" textlink="">
      <xdr:nvSpPr>
        <xdr:cNvPr id="816" name="テキスト ボックス 815"/>
        <xdr:cNvSpPr txBox="1"/>
      </xdr:nvSpPr>
      <xdr:spPr>
        <a:xfrm>
          <a:off x="19310428" y="1010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73889</xdr:rowOff>
    </xdr:from>
    <xdr:to>
      <xdr:col>98</xdr:col>
      <xdr:colOff>38100</xdr:colOff>
      <xdr:row>59</xdr:row>
      <xdr:rowOff>4039</xdr:rowOff>
    </xdr:to>
    <xdr:sp macro="" textlink="">
      <xdr:nvSpPr>
        <xdr:cNvPr id="817" name="楕円 816"/>
        <xdr:cNvSpPr/>
      </xdr:nvSpPr>
      <xdr:spPr>
        <a:xfrm>
          <a:off x="18605500" y="1001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166616</xdr:rowOff>
    </xdr:from>
    <xdr:ext cx="469744" cy="259045"/>
    <xdr:sp macro="" textlink="">
      <xdr:nvSpPr>
        <xdr:cNvPr id="818" name="テキスト ボックス 817"/>
        <xdr:cNvSpPr txBox="1"/>
      </xdr:nvSpPr>
      <xdr:spPr>
        <a:xfrm>
          <a:off x="18421428" y="1011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9" name="テキスト ボックス 82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0" name="直線コネクタ 82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1" name="テキスト ボックス 830"/>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2" name="直線コネクタ 83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3" name="テキスト ボックス 83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4" name="直線コネクタ 83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5" name="テキスト ボックス 83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6" name="直線コネクタ 83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7" name="テキスト ボックス 83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8" name="直線コネクタ 83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9" name="テキスト ボックス 838"/>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0" name="直線コネクタ 83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1" name="テキスト ボックス 840"/>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3" name="テキスト ボックス 842"/>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43362</xdr:rowOff>
    </xdr:from>
    <xdr:to>
      <xdr:col>116</xdr:col>
      <xdr:colOff>62864</xdr:colOff>
      <xdr:row>78</xdr:row>
      <xdr:rowOff>120073</xdr:rowOff>
    </xdr:to>
    <xdr:cxnSp macro="">
      <xdr:nvCxnSpPr>
        <xdr:cNvPr id="845" name="直線コネクタ 844"/>
        <xdr:cNvCxnSpPr/>
      </xdr:nvCxnSpPr>
      <xdr:spPr>
        <a:xfrm flipV="1">
          <a:off x="22159595" y="12216312"/>
          <a:ext cx="1269" cy="1276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123900</xdr:rowOff>
    </xdr:from>
    <xdr:ext cx="534377" cy="259045"/>
    <xdr:sp macro="" textlink="">
      <xdr:nvSpPr>
        <xdr:cNvPr id="846" name="繰出金最小値テキスト"/>
        <xdr:cNvSpPr txBox="1"/>
      </xdr:nvSpPr>
      <xdr:spPr>
        <a:xfrm>
          <a:off x="22212300" y="1349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120073</xdr:rowOff>
    </xdr:from>
    <xdr:to>
      <xdr:col>116</xdr:col>
      <xdr:colOff>152400</xdr:colOff>
      <xdr:row>78</xdr:row>
      <xdr:rowOff>120073</xdr:rowOff>
    </xdr:to>
    <xdr:cxnSp macro="">
      <xdr:nvCxnSpPr>
        <xdr:cNvPr id="847" name="直線コネクタ 846"/>
        <xdr:cNvCxnSpPr/>
      </xdr:nvCxnSpPr>
      <xdr:spPr>
        <a:xfrm>
          <a:off x="22072600" y="134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161489</xdr:rowOff>
    </xdr:from>
    <xdr:ext cx="534377" cy="259045"/>
    <xdr:sp macro="" textlink="">
      <xdr:nvSpPr>
        <xdr:cNvPr id="848" name="繰出金最大値テキスト"/>
        <xdr:cNvSpPr txBox="1"/>
      </xdr:nvSpPr>
      <xdr:spPr>
        <a:xfrm>
          <a:off x="22212300" y="1199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43362</xdr:rowOff>
    </xdr:from>
    <xdr:to>
      <xdr:col>116</xdr:col>
      <xdr:colOff>152400</xdr:colOff>
      <xdr:row>71</xdr:row>
      <xdr:rowOff>43362</xdr:rowOff>
    </xdr:to>
    <xdr:cxnSp macro="">
      <xdr:nvCxnSpPr>
        <xdr:cNvPr id="849" name="直線コネクタ 848"/>
        <xdr:cNvCxnSpPr/>
      </xdr:nvCxnSpPr>
      <xdr:spPr>
        <a:xfrm>
          <a:off x="22072600" y="1221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4859</xdr:rowOff>
    </xdr:from>
    <xdr:to>
      <xdr:col>116</xdr:col>
      <xdr:colOff>63500</xdr:colOff>
      <xdr:row>74</xdr:row>
      <xdr:rowOff>141725</xdr:rowOff>
    </xdr:to>
    <xdr:cxnSp macro="">
      <xdr:nvCxnSpPr>
        <xdr:cNvPr id="850" name="直線コネクタ 849"/>
        <xdr:cNvCxnSpPr/>
      </xdr:nvCxnSpPr>
      <xdr:spPr>
        <a:xfrm>
          <a:off x="21323300" y="12692159"/>
          <a:ext cx="838200" cy="13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73891</xdr:rowOff>
    </xdr:from>
    <xdr:ext cx="534377" cy="259045"/>
    <xdr:sp macro="" textlink="">
      <xdr:nvSpPr>
        <xdr:cNvPr id="851" name="繰出金平均値テキスト"/>
        <xdr:cNvSpPr txBox="1"/>
      </xdr:nvSpPr>
      <xdr:spPr>
        <a:xfrm>
          <a:off x="22212300" y="12761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95464</xdr:rowOff>
    </xdr:from>
    <xdr:to>
      <xdr:col>116</xdr:col>
      <xdr:colOff>114300</xdr:colOff>
      <xdr:row>75</xdr:row>
      <xdr:rowOff>25614</xdr:rowOff>
    </xdr:to>
    <xdr:sp macro="" textlink="">
      <xdr:nvSpPr>
        <xdr:cNvPr id="852" name="フローチャート: 判断 851"/>
        <xdr:cNvSpPr/>
      </xdr:nvSpPr>
      <xdr:spPr>
        <a:xfrm>
          <a:off x="22110700" y="12782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4859</xdr:rowOff>
    </xdr:from>
    <xdr:to>
      <xdr:col>111</xdr:col>
      <xdr:colOff>177800</xdr:colOff>
      <xdr:row>74</xdr:row>
      <xdr:rowOff>38594</xdr:rowOff>
    </xdr:to>
    <xdr:cxnSp macro="">
      <xdr:nvCxnSpPr>
        <xdr:cNvPr id="853" name="直線コネクタ 852"/>
        <xdr:cNvCxnSpPr/>
      </xdr:nvCxnSpPr>
      <xdr:spPr>
        <a:xfrm flipV="1">
          <a:off x="20434300" y="12692159"/>
          <a:ext cx="889000" cy="3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79429</xdr:rowOff>
    </xdr:from>
    <xdr:to>
      <xdr:col>112</xdr:col>
      <xdr:colOff>38100</xdr:colOff>
      <xdr:row>74</xdr:row>
      <xdr:rowOff>9579</xdr:rowOff>
    </xdr:to>
    <xdr:sp macro="" textlink="">
      <xdr:nvSpPr>
        <xdr:cNvPr id="854" name="フローチャート: 判断 853"/>
        <xdr:cNvSpPr/>
      </xdr:nvSpPr>
      <xdr:spPr>
        <a:xfrm>
          <a:off x="21272500" y="12595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26106</xdr:rowOff>
    </xdr:from>
    <xdr:ext cx="534377" cy="259045"/>
    <xdr:sp macro="" textlink="">
      <xdr:nvSpPr>
        <xdr:cNvPr id="855" name="テキスト ボックス 854"/>
        <xdr:cNvSpPr txBox="1"/>
      </xdr:nvSpPr>
      <xdr:spPr>
        <a:xfrm>
          <a:off x="21056111" y="1237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38594</xdr:rowOff>
    </xdr:from>
    <xdr:to>
      <xdr:col>107</xdr:col>
      <xdr:colOff>50800</xdr:colOff>
      <xdr:row>74</xdr:row>
      <xdr:rowOff>90290</xdr:rowOff>
    </xdr:to>
    <xdr:cxnSp macro="">
      <xdr:nvCxnSpPr>
        <xdr:cNvPr id="856" name="直線コネクタ 855"/>
        <xdr:cNvCxnSpPr/>
      </xdr:nvCxnSpPr>
      <xdr:spPr>
        <a:xfrm flipV="1">
          <a:off x="19545300" y="12725894"/>
          <a:ext cx="889000" cy="5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36420</xdr:rowOff>
    </xdr:from>
    <xdr:to>
      <xdr:col>107</xdr:col>
      <xdr:colOff>101600</xdr:colOff>
      <xdr:row>73</xdr:row>
      <xdr:rowOff>138020</xdr:rowOff>
    </xdr:to>
    <xdr:sp macro="" textlink="">
      <xdr:nvSpPr>
        <xdr:cNvPr id="857" name="フローチャート: 判断 856"/>
        <xdr:cNvSpPr/>
      </xdr:nvSpPr>
      <xdr:spPr>
        <a:xfrm>
          <a:off x="20383500" y="1255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154547</xdr:rowOff>
    </xdr:from>
    <xdr:ext cx="534377" cy="259045"/>
    <xdr:sp macro="" textlink="">
      <xdr:nvSpPr>
        <xdr:cNvPr id="858" name="テキスト ボックス 857"/>
        <xdr:cNvSpPr txBox="1"/>
      </xdr:nvSpPr>
      <xdr:spPr>
        <a:xfrm>
          <a:off x="20167111" y="12327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90290</xdr:rowOff>
    </xdr:from>
    <xdr:to>
      <xdr:col>102</xdr:col>
      <xdr:colOff>114300</xdr:colOff>
      <xdr:row>74</xdr:row>
      <xdr:rowOff>120955</xdr:rowOff>
    </xdr:to>
    <xdr:cxnSp macro="">
      <xdr:nvCxnSpPr>
        <xdr:cNvPr id="859" name="直線コネクタ 858"/>
        <xdr:cNvCxnSpPr/>
      </xdr:nvCxnSpPr>
      <xdr:spPr>
        <a:xfrm flipV="1">
          <a:off x="18656300" y="12777590"/>
          <a:ext cx="889000" cy="3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25709</xdr:rowOff>
    </xdr:from>
    <xdr:to>
      <xdr:col>102</xdr:col>
      <xdr:colOff>165100</xdr:colOff>
      <xdr:row>73</xdr:row>
      <xdr:rowOff>127309</xdr:rowOff>
    </xdr:to>
    <xdr:sp macro="" textlink="">
      <xdr:nvSpPr>
        <xdr:cNvPr id="860" name="フローチャート: 判断 859"/>
        <xdr:cNvSpPr/>
      </xdr:nvSpPr>
      <xdr:spPr>
        <a:xfrm>
          <a:off x="19494500" y="1254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143836</xdr:rowOff>
    </xdr:from>
    <xdr:ext cx="534377" cy="259045"/>
    <xdr:sp macro="" textlink="">
      <xdr:nvSpPr>
        <xdr:cNvPr id="861" name="テキスト ボックス 860"/>
        <xdr:cNvSpPr txBox="1"/>
      </xdr:nvSpPr>
      <xdr:spPr>
        <a:xfrm>
          <a:off x="19278111" y="1231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1608</xdr:rowOff>
    </xdr:from>
    <xdr:to>
      <xdr:col>98</xdr:col>
      <xdr:colOff>38100</xdr:colOff>
      <xdr:row>73</xdr:row>
      <xdr:rowOff>103208</xdr:rowOff>
    </xdr:to>
    <xdr:sp macro="" textlink="">
      <xdr:nvSpPr>
        <xdr:cNvPr id="862" name="フローチャート: 判断 861"/>
        <xdr:cNvSpPr/>
      </xdr:nvSpPr>
      <xdr:spPr>
        <a:xfrm>
          <a:off x="18605500" y="1251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119735</xdr:rowOff>
    </xdr:from>
    <xdr:ext cx="534377" cy="259045"/>
    <xdr:sp macro="" textlink="">
      <xdr:nvSpPr>
        <xdr:cNvPr id="863" name="テキスト ボックス 862"/>
        <xdr:cNvSpPr txBox="1"/>
      </xdr:nvSpPr>
      <xdr:spPr>
        <a:xfrm>
          <a:off x="18389111" y="12292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90925</xdr:rowOff>
    </xdr:from>
    <xdr:to>
      <xdr:col>116</xdr:col>
      <xdr:colOff>114300</xdr:colOff>
      <xdr:row>75</xdr:row>
      <xdr:rowOff>21075</xdr:rowOff>
    </xdr:to>
    <xdr:sp macro="" textlink="">
      <xdr:nvSpPr>
        <xdr:cNvPr id="869" name="楕円 868"/>
        <xdr:cNvSpPr/>
      </xdr:nvSpPr>
      <xdr:spPr>
        <a:xfrm>
          <a:off x="22110700" y="1277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113802</xdr:rowOff>
    </xdr:from>
    <xdr:ext cx="534377" cy="259045"/>
    <xdr:sp macro="" textlink="">
      <xdr:nvSpPr>
        <xdr:cNvPr id="870" name="繰出金該当値テキスト"/>
        <xdr:cNvSpPr txBox="1"/>
      </xdr:nvSpPr>
      <xdr:spPr>
        <a:xfrm>
          <a:off x="22212300" y="1262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125509</xdr:rowOff>
    </xdr:from>
    <xdr:to>
      <xdr:col>112</xdr:col>
      <xdr:colOff>38100</xdr:colOff>
      <xdr:row>74</xdr:row>
      <xdr:rowOff>55659</xdr:rowOff>
    </xdr:to>
    <xdr:sp macro="" textlink="">
      <xdr:nvSpPr>
        <xdr:cNvPr id="871" name="楕円 870"/>
        <xdr:cNvSpPr/>
      </xdr:nvSpPr>
      <xdr:spPr>
        <a:xfrm>
          <a:off x="21272500" y="1264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46786</xdr:rowOff>
    </xdr:from>
    <xdr:ext cx="534377" cy="259045"/>
    <xdr:sp macro="" textlink="">
      <xdr:nvSpPr>
        <xdr:cNvPr id="872" name="テキスト ボックス 871"/>
        <xdr:cNvSpPr txBox="1"/>
      </xdr:nvSpPr>
      <xdr:spPr>
        <a:xfrm>
          <a:off x="21056111" y="1273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159244</xdr:rowOff>
    </xdr:from>
    <xdr:to>
      <xdr:col>107</xdr:col>
      <xdr:colOff>101600</xdr:colOff>
      <xdr:row>74</xdr:row>
      <xdr:rowOff>89394</xdr:rowOff>
    </xdr:to>
    <xdr:sp macro="" textlink="">
      <xdr:nvSpPr>
        <xdr:cNvPr id="873" name="楕円 872"/>
        <xdr:cNvSpPr/>
      </xdr:nvSpPr>
      <xdr:spPr>
        <a:xfrm>
          <a:off x="20383500" y="12675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80521</xdr:rowOff>
    </xdr:from>
    <xdr:ext cx="534377" cy="259045"/>
    <xdr:sp macro="" textlink="">
      <xdr:nvSpPr>
        <xdr:cNvPr id="874" name="テキスト ボックス 873"/>
        <xdr:cNvSpPr txBox="1"/>
      </xdr:nvSpPr>
      <xdr:spPr>
        <a:xfrm>
          <a:off x="20167111" y="1276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39490</xdr:rowOff>
    </xdr:from>
    <xdr:to>
      <xdr:col>102</xdr:col>
      <xdr:colOff>165100</xdr:colOff>
      <xdr:row>74</xdr:row>
      <xdr:rowOff>141090</xdr:rowOff>
    </xdr:to>
    <xdr:sp macro="" textlink="">
      <xdr:nvSpPr>
        <xdr:cNvPr id="875" name="楕円 874"/>
        <xdr:cNvSpPr/>
      </xdr:nvSpPr>
      <xdr:spPr>
        <a:xfrm>
          <a:off x="19494500" y="12726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132217</xdr:rowOff>
    </xdr:from>
    <xdr:ext cx="534377" cy="259045"/>
    <xdr:sp macro="" textlink="">
      <xdr:nvSpPr>
        <xdr:cNvPr id="876" name="テキスト ボックス 875"/>
        <xdr:cNvSpPr txBox="1"/>
      </xdr:nvSpPr>
      <xdr:spPr>
        <a:xfrm>
          <a:off x="19278111" y="1281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70155</xdr:rowOff>
    </xdr:from>
    <xdr:to>
      <xdr:col>98</xdr:col>
      <xdr:colOff>38100</xdr:colOff>
      <xdr:row>75</xdr:row>
      <xdr:rowOff>305</xdr:rowOff>
    </xdr:to>
    <xdr:sp macro="" textlink="">
      <xdr:nvSpPr>
        <xdr:cNvPr id="877" name="楕円 876"/>
        <xdr:cNvSpPr/>
      </xdr:nvSpPr>
      <xdr:spPr>
        <a:xfrm>
          <a:off x="18605500" y="127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162882</xdr:rowOff>
    </xdr:from>
    <xdr:ext cx="534377" cy="259045"/>
    <xdr:sp macro="" textlink="">
      <xdr:nvSpPr>
        <xdr:cNvPr id="878" name="テキスト ボックス 877"/>
        <xdr:cNvSpPr txBox="1"/>
      </xdr:nvSpPr>
      <xdr:spPr>
        <a:xfrm>
          <a:off x="18389111" y="12850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535,359</a:t>
          </a:r>
          <a:r>
            <a:rPr kumimoji="1" lang="ja-JP" altLang="en-US" sz="1300">
              <a:latin typeface="ＭＳ Ｐゴシック" panose="020B0600070205080204" pitchFamily="50" charset="-128"/>
              <a:ea typeface="ＭＳ Ｐゴシック" panose="020B0600070205080204" pitchFamily="50" charset="-128"/>
            </a:rPr>
            <a:t>円となっている。構成項目の中で類似団体を上回っている主なものは人件費（住民一人当たり</a:t>
          </a:r>
          <a:r>
            <a:rPr kumimoji="1" lang="en-US" altLang="ja-JP" sz="1300">
              <a:latin typeface="ＭＳ Ｐゴシック" panose="020B0600070205080204" pitchFamily="50" charset="-128"/>
              <a:ea typeface="ＭＳ Ｐゴシック" panose="020B0600070205080204" pitchFamily="50" charset="-128"/>
            </a:rPr>
            <a:t>91,949</a:t>
          </a:r>
          <a:r>
            <a:rPr kumimoji="1" lang="ja-JP" altLang="en-US" sz="1300">
              <a:latin typeface="ＭＳ Ｐゴシック" panose="020B0600070205080204" pitchFamily="50" charset="-128"/>
              <a:ea typeface="ＭＳ Ｐゴシック" panose="020B0600070205080204" pitchFamily="50" charset="-128"/>
            </a:rPr>
            <a:t>円）であり、昇給抑制や給与削減措置の継続等により上昇の抑制に努めているものの、広大な市域が要因となり、保育園、公民館、消防署分署などの施設配置に伴い人件費をより多く必要とする構造があるため、依然として類似団体の平均を上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83,005
81,967
318.81
46,873,505
44,437,468
2,027,035
20,169,461
14,751,517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44602</xdr:rowOff>
    </xdr:from>
    <xdr:to>
      <xdr:col>24</xdr:col>
      <xdr:colOff>62865</xdr:colOff>
      <xdr:row>38</xdr:row>
      <xdr:rowOff>140615</xdr:rowOff>
    </xdr:to>
    <xdr:cxnSp macro="">
      <xdr:nvCxnSpPr>
        <xdr:cNvPr id="54" name="直線コネクタ 53"/>
        <xdr:cNvCxnSpPr/>
      </xdr:nvCxnSpPr>
      <xdr:spPr>
        <a:xfrm flipV="1">
          <a:off x="4633595" y="5531002"/>
          <a:ext cx="1270" cy="1124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144442</xdr:rowOff>
    </xdr:from>
    <xdr:ext cx="469744" cy="259045"/>
    <xdr:sp macro="" textlink="">
      <xdr:nvSpPr>
        <xdr:cNvPr id="55" name="議会費最小値テキスト"/>
        <xdr:cNvSpPr txBox="1"/>
      </xdr:nvSpPr>
      <xdr:spPr>
        <a:xfrm>
          <a:off x="4686300" y="665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140615</xdr:rowOff>
    </xdr:from>
    <xdr:to>
      <xdr:col>24</xdr:col>
      <xdr:colOff>152400</xdr:colOff>
      <xdr:row>38</xdr:row>
      <xdr:rowOff>140615</xdr:rowOff>
    </xdr:to>
    <xdr:cxnSp macro="">
      <xdr:nvCxnSpPr>
        <xdr:cNvPr id="56" name="直線コネクタ 55"/>
        <xdr:cNvCxnSpPr/>
      </xdr:nvCxnSpPr>
      <xdr:spPr>
        <a:xfrm>
          <a:off x="4546600" y="665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162729</xdr:rowOff>
    </xdr:from>
    <xdr:ext cx="469744" cy="259045"/>
    <xdr:sp macro="" textlink="">
      <xdr:nvSpPr>
        <xdr:cNvPr id="57" name="議会費最大値テキスト"/>
        <xdr:cNvSpPr txBox="1"/>
      </xdr:nvSpPr>
      <xdr:spPr>
        <a:xfrm>
          <a:off x="4686300" y="53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44602</xdr:rowOff>
    </xdr:from>
    <xdr:to>
      <xdr:col>24</xdr:col>
      <xdr:colOff>152400</xdr:colOff>
      <xdr:row>32</xdr:row>
      <xdr:rowOff>44602</xdr:rowOff>
    </xdr:to>
    <xdr:cxnSp macro="">
      <xdr:nvCxnSpPr>
        <xdr:cNvPr id="58" name="直線コネクタ 57"/>
        <xdr:cNvCxnSpPr/>
      </xdr:nvCxnSpPr>
      <xdr:spPr>
        <a:xfrm>
          <a:off x="4546600" y="5531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55118</xdr:rowOff>
    </xdr:from>
    <xdr:to>
      <xdr:col>24</xdr:col>
      <xdr:colOff>63500</xdr:colOff>
      <xdr:row>35</xdr:row>
      <xdr:rowOff>59690</xdr:rowOff>
    </xdr:to>
    <xdr:cxnSp macro="">
      <xdr:nvCxnSpPr>
        <xdr:cNvPr id="59" name="直線コネクタ 58"/>
        <xdr:cNvCxnSpPr/>
      </xdr:nvCxnSpPr>
      <xdr:spPr>
        <a:xfrm flipV="1">
          <a:off x="3797300" y="605586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54068</xdr:rowOff>
    </xdr:from>
    <xdr:ext cx="469744" cy="259045"/>
    <xdr:sp macro="" textlink="">
      <xdr:nvSpPr>
        <xdr:cNvPr id="60" name="議会費平均値テキスト"/>
        <xdr:cNvSpPr txBox="1"/>
      </xdr:nvSpPr>
      <xdr:spPr>
        <a:xfrm>
          <a:off x="4686300" y="6054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75641</xdr:rowOff>
    </xdr:from>
    <xdr:to>
      <xdr:col>24</xdr:col>
      <xdr:colOff>114300</xdr:colOff>
      <xdr:row>36</xdr:row>
      <xdr:rowOff>5791</xdr:rowOff>
    </xdr:to>
    <xdr:sp macro="" textlink="">
      <xdr:nvSpPr>
        <xdr:cNvPr id="61" name="フローチャート: 判断 60"/>
        <xdr:cNvSpPr/>
      </xdr:nvSpPr>
      <xdr:spPr>
        <a:xfrm>
          <a:off x="45847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78892</xdr:rowOff>
    </xdr:from>
    <xdr:to>
      <xdr:col>19</xdr:col>
      <xdr:colOff>177800</xdr:colOff>
      <xdr:row>35</xdr:row>
      <xdr:rowOff>59690</xdr:rowOff>
    </xdr:to>
    <xdr:cxnSp macro="">
      <xdr:nvCxnSpPr>
        <xdr:cNvPr id="62" name="直線コネクタ 61"/>
        <xdr:cNvCxnSpPr/>
      </xdr:nvCxnSpPr>
      <xdr:spPr>
        <a:xfrm>
          <a:off x="2908300" y="5908192"/>
          <a:ext cx="889000" cy="15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169367</xdr:rowOff>
    </xdr:from>
    <xdr:to>
      <xdr:col>20</xdr:col>
      <xdr:colOff>38100</xdr:colOff>
      <xdr:row>35</xdr:row>
      <xdr:rowOff>99517</xdr:rowOff>
    </xdr:to>
    <xdr:sp macro="" textlink="">
      <xdr:nvSpPr>
        <xdr:cNvPr id="63" name="フローチャート: 判断 62"/>
        <xdr:cNvSpPr/>
      </xdr:nvSpPr>
      <xdr:spPr>
        <a:xfrm>
          <a:off x="3746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116044</xdr:rowOff>
    </xdr:from>
    <xdr:ext cx="469744" cy="259045"/>
    <xdr:sp macro="" textlink="">
      <xdr:nvSpPr>
        <xdr:cNvPr id="64" name="テキスト ボックス 63"/>
        <xdr:cNvSpPr txBox="1"/>
      </xdr:nvSpPr>
      <xdr:spPr>
        <a:xfrm>
          <a:off x="3562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78892</xdr:rowOff>
    </xdr:from>
    <xdr:to>
      <xdr:col>15</xdr:col>
      <xdr:colOff>50800</xdr:colOff>
      <xdr:row>34</xdr:row>
      <xdr:rowOff>97181</xdr:rowOff>
    </xdr:to>
    <xdr:cxnSp macro="">
      <xdr:nvCxnSpPr>
        <xdr:cNvPr id="65" name="直線コネクタ 64"/>
        <xdr:cNvCxnSpPr/>
      </xdr:nvCxnSpPr>
      <xdr:spPr>
        <a:xfrm flipV="1">
          <a:off x="2019300" y="5908192"/>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167996</xdr:rowOff>
    </xdr:from>
    <xdr:to>
      <xdr:col>15</xdr:col>
      <xdr:colOff>101600</xdr:colOff>
      <xdr:row>35</xdr:row>
      <xdr:rowOff>98146</xdr:rowOff>
    </xdr:to>
    <xdr:sp macro="" textlink="">
      <xdr:nvSpPr>
        <xdr:cNvPr id="66" name="フローチャート: 判断 65"/>
        <xdr:cNvSpPr/>
      </xdr:nvSpPr>
      <xdr:spPr>
        <a:xfrm>
          <a:off x="2857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89273</xdr:rowOff>
    </xdr:from>
    <xdr:ext cx="469744" cy="259045"/>
    <xdr:sp macro="" textlink="">
      <xdr:nvSpPr>
        <xdr:cNvPr id="67" name="テキスト ボックス 66"/>
        <xdr:cNvSpPr txBox="1"/>
      </xdr:nvSpPr>
      <xdr:spPr>
        <a:xfrm>
          <a:off x="2673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97181</xdr:rowOff>
    </xdr:from>
    <xdr:to>
      <xdr:col>10</xdr:col>
      <xdr:colOff>114300</xdr:colOff>
      <xdr:row>34</xdr:row>
      <xdr:rowOff>125527</xdr:rowOff>
    </xdr:to>
    <xdr:cxnSp macro="">
      <xdr:nvCxnSpPr>
        <xdr:cNvPr id="68" name="直線コネクタ 67"/>
        <xdr:cNvCxnSpPr/>
      </xdr:nvCxnSpPr>
      <xdr:spPr>
        <a:xfrm flipV="1">
          <a:off x="1130300" y="5926481"/>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2946</xdr:rowOff>
    </xdr:from>
    <xdr:to>
      <xdr:col>10</xdr:col>
      <xdr:colOff>165100</xdr:colOff>
      <xdr:row>35</xdr:row>
      <xdr:rowOff>104546</xdr:rowOff>
    </xdr:to>
    <xdr:sp macro="" textlink="">
      <xdr:nvSpPr>
        <xdr:cNvPr id="69" name="フローチャート: 判断 68"/>
        <xdr:cNvSpPr/>
      </xdr:nvSpPr>
      <xdr:spPr>
        <a:xfrm>
          <a:off x="1968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95673</xdr:rowOff>
    </xdr:from>
    <xdr:ext cx="469744" cy="259045"/>
    <xdr:sp macro="" textlink="">
      <xdr:nvSpPr>
        <xdr:cNvPr id="70" name="テキスト ボックス 69"/>
        <xdr:cNvSpPr txBox="1"/>
      </xdr:nvSpPr>
      <xdr:spPr>
        <a:xfrm>
          <a:off x="1784428" y="609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113589</xdr:rowOff>
    </xdr:from>
    <xdr:to>
      <xdr:col>6</xdr:col>
      <xdr:colOff>38100</xdr:colOff>
      <xdr:row>35</xdr:row>
      <xdr:rowOff>43739</xdr:rowOff>
    </xdr:to>
    <xdr:sp macro="" textlink="">
      <xdr:nvSpPr>
        <xdr:cNvPr id="71" name="フローチャート: 判断 70"/>
        <xdr:cNvSpPr/>
      </xdr:nvSpPr>
      <xdr:spPr>
        <a:xfrm>
          <a:off x="1079500" y="59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34866</xdr:rowOff>
    </xdr:from>
    <xdr:ext cx="469744" cy="259045"/>
    <xdr:sp macro="" textlink="">
      <xdr:nvSpPr>
        <xdr:cNvPr id="72" name="テキスト ボックス 71"/>
        <xdr:cNvSpPr txBox="1"/>
      </xdr:nvSpPr>
      <xdr:spPr>
        <a:xfrm>
          <a:off x="895428" y="603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78" name="楕円 77"/>
        <xdr:cNvSpPr/>
      </xdr:nvSpPr>
      <xdr:spPr>
        <a:xfrm>
          <a:off x="4584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27195</xdr:rowOff>
    </xdr:from>
    <xdr:ext cx="469744" cy="259045"/>
    <xdr:sp macro="" textlink="">
      <xdr:nvSpPr>
        <xdr:cNvPr id="79" name="議会費該当値テキスト"/>
        <xdr:cNvSpPr txBox="1"/>
      </xdr:nvSpPr>
      <xdr:spPr>
        <a:xfrm>
          <a:off x="4686300"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8890</xdr:rowOff>
    </xdr:from>
    <xdr:to>
      <xdr:col>20</xdr:col>
      <xdr:colOff>38100</xdr:colOff>
      <xdr:row>35</xdr:row>
      <xdr:rowOff>110490</xdr:rowOff>
    </xdr:to>
    <xdr:sp macro="" textlink="">
      <xdr:nvSpPr>
        <xdr:cNvPr id="80" name="楕円 79"/>
        <xdr:cNvSpPr/>
      </xdr:nvSpPr>
      <xdr:spPr>
        <a:xfrm>
          <a:off x="3746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101617</xdr:rowOff>
    </xdr:from>
    <xdr:ext cx="469744" cy="259045"/>
    <xdr:sp macro="" textlink="">
      <xdr:nvSpPr>
        <xdr:cNvPr id="81" name="テキスト ボックス 80"/>
        <xdr:cNvSpPr txBox="1"/>
      </xdr:nvSpPr>
      <xdr:spPr>
        <a:xfrm>
          <a:off x="3562428"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28092</xdr:rowOff>
    </xdr:from>
    <xdr:to>
      <xdr:col>15</xdr:col>
      <xdr:colOff>101600</xdr:colOff>
      <xdr:row>34</xdr:row>
      <xdr:rowOff>129692</xdr:rowOff>
    </xdr:to>
    <xdr:sp macro="" textlink="">
      <xdr:nvSpPr>
        <xdr:cNvPr id="82" name="楕円 81"/>
        <xdr:cNvSpPr/>
      </xdr:nvSpPr>
      <xdr:spPr>
        <a:xfrm>
          <a:off x="2857500" y="585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146219</xdr:rowOff>
    </xdr:from>
    <xdr:ext cx="469744" cy="259045"/>
    <xdr:sp macro="" textlink="">
      <xdr:nvSpPr>
        <xdr:cNvPr id="83" name="テキスト ボックス 82"/>
        <xdr:cNvSpPr txBox="1"/>
      </xdr:nvSpPr>
      <xdr:spPr>
        <a:xfrm>
          <a:off x="2673428" y="563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46381</xdr:rowOff>
    </xdr:from>
    <xdr:to>
      <xdr:col>10</xdr:col>
      <xdr:colOff>165100</xdr:colOff>
      <xdr:row>34</xdr:row>
      <xdr:rowOff>147981</xdr:rowOff>
    </xdr:to>
    <xdr:sp macro="" textlink="">
      <xdr:nvSpPr>
        <xdr:cNvPr id="84" name="楕円 83"/>
        <xdr:cNvSpPr/>
      </xdr:nvSpPr>
      <xdr:spPr>
        <a:xfrm>
          <a:off x="1968500" y="58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164508</xdr:rowOff>
    </xdr:from>
    <xdr:ext cx="469744" cy="259045"/>
    <xdr:sp macro="" textlink="">
      <xdr:nvSpPr>
        <xdr:cNvPr id="85" name="テキスト ボックス 84"/>
        <xdr:cNvSpPr txBox="1"/>
      </xdr:nvSpPr>
      <xdr:spPr>
        <a:xfrm>
          <a:off x="1784428" y="565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74727</xdr:rowOff>
    </xdr:from>
    <xdr:to>
      <xdr:col>6</xdr:col>
      <xdr:colOff>38100</xdr:colOff>
      <xdr:row>35</xdr:row>
      <xdr:rowOff>4877</xdr:rowOff>
    </xdr:to>
    <xdr:sp macro="" textlink="">
      <xdr:nvSpPr>
        <xdr:cNvPr id="86" name="楕円 85"/>
        <xdr:cNvSpPr/>
      </xdr:nvSpPr>
      <xdr:spPr>
        <a:xfrm>
          <a:off x="1079500" y="59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21404</xdr:rowOff>
    </xdr:from>
    <xdr:ext cx="469744" cy="259045"/>
    <xdr:sp macro="" textlink="">
      <xdr:nvSpPr>
        <xdr:cNvPr id="87" name="テキスト ボックス 86"/>
        <xdr:cNvSpPr txBox="1"/>
      </xdr:nvSpPr>
      <xdr:spPr>
        <a:xfrm>
          <a:off x="895428" y="567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158716</xdr:rowOff>
    </xdr:from>
    <xdr:to>
      <xdr:col>24</xdr:col>
      <xdr:colOff>62865</xdr:colOff>
      <xdr:row>56</xdr:row>
      <xdr:rowOff>48268</xdr:rowOff>
    </xdr:to>
    <xdr:cxnSp macro="">
      <xdr:nvCxnSpPr>
        <xdr:cNvPr id="111" name="直線コネクタ 110"/>
        <xdr:cNvCxnSpPr/>
      </xdr:nvCxnSpPr>
      <xdr:spPr>
        <a:xfrm flipV="1">
          <a:off x="4633595" y="8902666"/>
          <a:ext cx="1270" cy="746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52095</xdr:rowOff>
    </xdr:from>
    <xdr:ext cx="599010" cy="259045"/>
    <xdr:sp macro="" textlink="">
      <xdr:nvSpPr>
        <xdr:cNvPr id="112" name="総務費最小値テキスト"/>
        <xdr:cNvSpPr txBox="1"/>
      </xdr:nvSpPr>
      <xdr:spPr>
        <a:xfrm>
          <a:off x="4686300" y="965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48268</xdr:rowOff>
    </xdr:from>
    <xdr:to>
      <xdr:col>24</xdr:col>
      <xdr:colOff>152400</xdr:colOff>
      <xdr:row>56</xdr:row>
      <xdr:rowOff>48268</xdr:rowOff>
    </xdr:to>
    <xdr:cxnSp macro="">
      <xdr:nvCxnSpPr>
        <xdr:cNvPr id="113" name="直線コネクタ 112"/>
        <xdr:cNvCxnSpPr/>
      </xdr:nvCxnSpPr>
      <xdr:spPr>
        <a:xfrm>
          <a:off x="4546600" y="9649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105393</xdr:rowOff>
    </xdr:from>
    <xdr:ext cx="599010" cy="259045"/>
    <xdr:sp macro="" textlink="">
      <xdr:nvSpPr>
        <xdr:cNvPr id="114" name="総務費最大値テキスト"/>
        <xdr:cNvSpPr txBox="1"/>
      </xdr:nvSpPr>
      <xdr:spPr>
        <a:xfrm>
          <a:off x="4686300" y="867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330,009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158716</xdr:rowOff>
    </xdr:from>
    <xdr:to>
      <xdr:col>24</xdr:col>
      <xdr:colOff>152400</xdr:colOff>
      <xdr:row>51</xdr:row>
      <xdr:rowOff>158716</xdr:rowOff>
    </xdr:to>
    <xdr:cxnSp macro="">
      <xdr:nvCxnSpPr>
        <xdr:cNvPr id="115" name="直線コネクタ 114"/>
        <xdr:cNvCxnSpPr/>
      </xdr:nvCxnSpPr>
      <xdr:spPr>
        <a:xfrm>
          <a:off x="4546600" y="890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113522</xdr:rowOff>
    </xdr:from>
    <xdr:to>
      <xdr:col>24</xdr:col>
      <xdr:colOff>63500</xdr:colOff>
      <xdr:row>58</xdr:row>
      <xdr:rowOff>36289</xdr:rowOff>
    </xdr:to>
    <xdr:cxnSp macro="">
      <xdr:nvCxnSpPr>
        <xdr:cNvPr id="116" name="直線コネクタ 115"/>
        <xdr:cNvCxnSpPr/>
      </xdr:nvCxnSpPr>
      <xdr:spPr>
        <a:xfrm flipV="1">
          <a:off x="3797300" y="9543272"/>
          <a:ext cx="838200" cy="4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65021</xdr:rowOff>
    </xdr:from>
    <xdr:ext cx="599010" cy="259045"/>
    <xdr:sp macro="" textlink="">
      <xdr:nvSpPr>
        <xdr:cNvPr id="117" name="総務費平均値テキスト"/>
        <xdr:cNvSpPr txBox="1"/>
      </xdr:nvSpPr>
      <xdr:spPr>
        <a:xfrm>
          <a:off x="4686300" y="93233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42144</xdr:rowOff>
    </xdr:from>
    <xdr:to>
      <xdr:col>24</xdr:col>
      <xdr:colOff>114300</xdr:colOff>
      <xdr:row>55</xdr:row>
      <xdr:rowOff>143744</xdr:rowOff>
    </xdr:to>
    <xdr:sp macro="" textlink="">
      <xdr:nvSpPr>
        <xdr:cNvPr id="118" name="フローチャート: 判断 117"/>
        <xdr:cNvSpPr/>
      </xdr:nvSpPr>
      <xdr:spPr>
        <a:xfrm>
          <a:off x="4584700" y="947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157775</xdr:rowOff>
    </xdr:from>
    <xdr:to>
      <xdr:col>19</xdr:col>
      <xdr:colOff>177800</xdr:colOff>
      <xdr:row>58</xdr:row>
      <xdr:rowOff>36289</xdr:rowOff>
    </xdr:to>
    <xdr:cxnSp macro="">
      <xdr:nvCxnSpPr>
        <xdr:cNvPr id="119" name="直線コネクタ 118"/>
        <xdr:cNvCxnSpPr/>
      </xdr:nvCxnSpPr>
      <xdr:spPr>
        <a:xfrm>
          <a:off x="2908300" y="9930425"/>
          <a:ext cx="889000" cy="4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102677</xdr:rowOff>
    </xdr:from>
    <xdr:to>
      <xdr:col>20</xdr:col>
      <xdr:colOff>38100</xdr:colOff>
      <xdr:row>58</xdr:row>
      <xdr:rowOff>32827</xdr:rowOff>
    </xdr:to>
    <xdr:sp macro="" textlink="">
      <xdr:nvSpPr>
        <xdr:cNvPr id="120" name="フローチャート: 判断 119"/>
        <xdr:cNvSpPr/>
      </xdr:nvSpPr>
      <xdr:spPr>
        <a:xfrm>
          <a:off x="3746500" y="987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49354</xdr:rowOff>
    </xdr:from>
    <xdr:ext cx="534377" cy="259045"/>
    <xdr:sp macro="" textlink="">
      <xdr:nvSpPr>
        <xdr:cNvPr id="121" name="テキスト ボックス 120"/>
        <xdr:cNvSpPr txBox="1"/>
      </xdr:nvSpPr>
      <xdr:spPr>
        <a:xfrm>
          <a:off x="3530111" y="965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157775</xdr:rowOff>
    </xdr:from>
    <xdr:to>
      <xdr:col>15</xdr:col>
      <xdr:colOff>50800</xdr:colOff>
      <xdr:row>58</xdr:row>
      <xdr:rowOff>30944</xdr:rowOff>
    </xdr:to>
    <xdr:cxnSp macro="">
      <xdr:nvCxnSpPr>
        <xdr:cNvPr id="122" name="直線コネクタ 121"/>
        <xdr:cNvCxnSpPr/>
      </xdr:nvCxnSpPr>
      <xdr:spPr>
        <a:xfrm flipV="1">
          <a:off x="2019300" y="9930425"/>
          <a:ext cx="889000" cy="4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108003</xdr:rowOff>
    </xdr:from>
    <xdr:to>
      <xdr:col>15</xdr:col>
      <xdr:colOff>101600</xdr:colOff>
      <xdr:row>58</xdr:row>
      <xdr:rowOff>38153</xdr:rowOff>
    </xdr:to>
    <xdr:sp macro="" textlink="">
      <xdr:nvSpPr>
        <xdr:cNvPr id="123" name="フローチャート: 判断 122"/>
        <xdr:cNvSpPr/>
      </xdr:nvSpPr>
      <xdr:spPr>
        <a:xfrm>
          <a:off x="2857500" y="988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29280</xdr:rowOff>
    </xdr:from>
    <xdr:ext cx="534377" cy="259045"/>
    <xdr:sp macro="" textlink="">
      <xdr:nvSpPr>
        <xdr:cNvPr id="124" name="テキスト ボックス 123"/>
        <xdr:cNvSpPr txBox="1"/>
      </xdr:nvSpPr>
      <xdr:spPr>
        <a:xfrm>
          <a:off x="2641111" y="9973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5085</xdr:rowOff>
    </xdr:from>
    <xdr:to>
      <xdr:col>10</xdr:col>
      <xdr:colOff>114300</xdr:colOff>
      <xdr:row>58</xdr:row>
      <xdr:rowOff>30944</xdr:rowOff>
    </xdr:to>
    <xdr:cxnSp macro="">
      <xdr:nvCxnSpPr>
        <xdr:cNvPr id="125" name="直線コネクタ 124"/>
        <xdr:cNvCxnSpPr/>
      </xdr:nvCxnSpPr>
      <xdr:spPr>
        <a:xfrm>
          <a:off x="1130300" y="9949185"/>
          <a:ext cx="889000" cy="25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128920</xdr:rowOff>
    </xdr:from>
    <xdr:to>
      <xdr:col>10</xdr:col>
      <xdr:colOff>165100</xdr:colOff>
      <xdr:row>58</xdr:row>
      <xdr:rowOff>59070</xdr:rowOff>
    </xdr:to>
    <xdr:sp macro="" textlink="">
      <xdr:nvSpPr>
        <xdr:cNvPr id="126" name="フローチャート: 判断 125"/>
        <xdr:cNvSpPr/>
      </xdr:nvSpPr>
      <xdr:spPr>
        <a:xfrm>
          <a:off x="1968500" y="990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75597</xdr:rowOff>
    </xdr:from>
    <xdr:ext cx="534377" cy="259045"/>
    <xdr:sp macro="" textlink="">
      <xdr:nvSpPr>
        <xdr:cNvPr id="127" name="テキスト ボックス 126"/>
        <xdr:cNvSpPr txBox="1"/>
      </xdr:nvSpPr>
      <xdr:spPr>
        <a:xfrm>
          <a:off x="1752111" y="967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106735</xdr:rowOff>
    </xdr:from>
    <xdr:to>
      <xdr:col>6</xdr:col>
      <xdr:colOff>38100</xdr:colOff>
      <xdr:row>58</xdr:row>
      <xdr:rowOff>36885</xdr:rowOff>
    </xdr:to>
    <xdr:sp macro="" textlink="">
      <xdr:nvSpPr>
        <xdr:cNvPr id="128" name="フローチャート: 判断 127"/>
        <xdr:cNvSpPr/>
      </xdr:nvSpPr>
      <xdr:spPr>
        <a:xfrm>
          <a:off x="1079500" y="987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53412</xdr:rowOff>
    </xdr:from>
    <xdr:ext cx="534377" cy="259045"/>
    <xdr:sp macro="" textlink="">
      <xdr:nvSpPr>
        <xdr:cNvPr id="129" name="テキスト ボックス 128"/>
        <xdr:cNvSpPr txBox="1"/>
      </xdr:nvSpPr>
      <xdr:spPr>
        <a:xfrm>
          <a:off x="863111" y="965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62722</xdr:rowOff>
    </xdr:from>
    <xdr:to>
      <xdr:col>24</xdr:col>
      <xdr:colOff>114300</xdr:colOff>
      <xdr:row>55</xdr:row>
      <xdr:rowOff>164322</xdr:rowOff>
    </xdr:to>
    <xdr:sp macro="" textlink="">
      <xdr:nvSpPr>
        <xdr:cNvPr id="135" name="楕円 134"/>
        <xdr:cNvSpPr/>
      </xdr:nvSpPr>
      <xdr:spPr>
        <a:xfrm>
          <a:off x="4584700" y="949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20571</xdr:rowOff>
    </xdr:from>
    <xdr:ext cx="599010" cy="259045"/>
    <xdr:sp macro="" textlink="">
      <xdr:nvSpPr>
        <xdr:cNvPr id="136" name="総務費該当値テキスト"/>
        <xdr:cNvSpPr txBox="1"/>
      </xdr:nvSpPr>
      <xdr:spPr>
        <a:xfrm>
          <a:off x="4686300" y="945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156939</xdr:rowOff>
    </xdr:from>
    <xdr:to>
      <xdr:col>20</xdr:col>
      <xdr:colOff>38100</xdr:colOff>
      <xdr:row>58</xdr:row>
      <xdr:rowOff>87089</xdr:rowOff>
    </xdr:to>
    <xdr:sp macro="" textlink="">
      <xdr:nvSpPr>
        <xdr:cNvPr id="137" name="楕円 136"/>
        <xdr:cNvSpPr/>
      </xdr:nvSpPr>
      <xdr:spPr>
        <a:xfrm>
          <a:off x="3746500" y="99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78216</xdr:rowOff>
    </xdr:from>
    <xdr:ext cx="534377" cy="259045"/>
    <xdr:sp macro="" textlink="">
      <xdr:nvSpPr>
        <xdr:cNvPr id="138" name="テキスト ボックス 137"/>
        <xdr:cNvSpPr txBox="1"/>
      </xdr:nvSpPr>
      <xdr:spPr>
        <a:xfrm>
          <a:off x="3530111" y="1002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106975</xdr:rowOff>
    </xdr:from>
    <xdr:to>
      <xdr:col>15</xdr:col>
      <xdr:colOff>101600</xdr:colOff>
      <xdr:row>58</xdr:row>
      <xdr:rowOff>37125</xdr:rowOff>
    </xdr:to>
    <xdr:sp macro="" textlink="">
      <xdr:nvSpPr>
        <xdr:cNvPr id="139" name="楕円 138"/>
        <xdr:cNvSpPr/>
      </xdr:nvSpPr>
      <xdr:spPr>
        <a:xfrm>
          <a:off x="2857500" y="987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53652</xdr:rowOff>
    </xdr:from>
    <xdr:ext cx="534377" cy="259045"/>
    <xdr:sp macro="" textlink="">
      <xdr:nvSpPr>
        <xdr:cNvPr id="140" name="テキスト ボックス 139"/>
        <xdr:cNvSpPr txBox="1"/>
      </xdr:nvSpPr>
      <xdr:spPr>
        <a:xfrm>
          <a:off x="2641111" y="965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151594</xdr:rowOff>
    </xdr:from>
    <xdr:to>
      <xdr:col>10</xdr:col>
      <xdr:colOff>165100</xdr:colOff>
      <xdr:row>58</xdr:row>
      <xdr:rowOff>81744</xdr:rowOff>
    </xdr:to>
    <xdr:sp macro="" textlink="">
      <xdr:nvSpPr>
        <xdr:cNvPr id="141" name="楕円 140"/>
        <xdr:cNvSpPr/>
      </xdr:nvSpPr>
      <xdr:spPr>
        <a:xfrm>
          <a:off x="1968500" y="992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72871</xdr:rowOff>
    </xdr:from>
    <xdr:ext cx="534377" cy="259045"/>
    <xdr:sp macro="" textlink="">
      <xdr:nvSpPr>
        <xdr:cNvPr id="142" name="テキスト ボックス 141"/>
        <xdr:cNvSpPr txBox="1"/>
      </xdr:nvSpPr>
      <xdr:spPr>
        <a:xfrm>
          <a:off x="1752111" y="1001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125735</xdr:rowOff>
    </xdr:from>
    <xdr:to>
      <xdr:col>6</xdr:col>
      <xdr:colOff>38100</xdr:colOff>
      <xdr:row>58</xdr:row>
      <xdr:rowOff>55885</xdr:rowOff>
    </xdr:to>
    <xdr:sp macro="" textlink="">
      <xdr:nvSpPr>
        <xdr:cNvPr id="143" name="楕円 142"/>
        <xdr:cNvSpPr/>
      </xdr:nvSpPr>
      <xdr:spPr>
        <a:xfrm>
          <a:off x="1079500" y="989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47012</xdr:rowOff>
    </xdr:from>
    <xdr:ext cx="534377" cy="259045"/>
    <xdr:sp macro="" textlink="">
      <xdr:nvSpPr>
        <xdr:cNvPr id="144" name="テキスト ボックス 143"/>
        <xdr:cNvSpPr txBox="1"/>
      </xdr:nvSpPr>
      <xdr:spPr>
        <a:xfrm>
          <a:off x="863111" y="999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125396</xdr:rowOff>
    </xdr:from>
    <xdr:to>
      <xdr:col>24</xdr:col>
      <xdr:colOff>62865</xdr:colOff>
      <xdr:row>78</xdr:row>
      <xdr:rowOff>80144</xdr:rowOff>
    </xdr:to>
    <xdr:cxnSp macro="">
      <xdr:nvCxnSpPr>
        <xdr:cNvPr id="171" name="直線コネクタ 170"/>
        <xdr:cNvCxnSpPr/>
      </xdr:nvCxnSpPr>
      <xdr:spPr>
        <a:xfrm flipV="1">
          <a:off x="4633595" y="11955446"/>
          <a:ext cx="1270" cy="1497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83971</xdr:rowOff>
    </xdr:from>
    <xdr:ext cx="599010" cy="259045"/>
    <xdr:sp macro="" textlink="">
      <xdr:nvSpPr>
        <xdr:cNvPr id="172" name="民生費最小値テキスト"/>
        <xdr:cNvSpPr txBox="1"/>
      </xdr:nvSpPr>
      <xdr:spPr>
        <a:xfrm>
          <a:off x="4686300" y="1345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80144</xdr:rowOff>
    </xdr:from>
    <xdr:to>
      <xdr:col>24</xdr:col>
      <xdr:colOff>152400</xdr:colOff>
      <xdr:row>78</xdr:row>
      <xdr:rowOff>80144</xdr:rowOff>
    </xdr:to>
    <xdr:cxnSp macro="">
      <xdr:nvCxnSpPr>
        <xdr:cNvPr id="173" name="直線コネクタ 172"/>
        <xdr:cNvCxnSpPr/>
      </xdr:nvCxnSpPr>
      <xdr:spPr>
        <a:xfrm>
          <a:off x="4546600" y="1345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72073</xdr:rowOff>
    </xdr:from>
    <xdr:ext cx="599010" cy="259045"/>
    <xdr:sp macro="" textlink="">
      <xdr:nvSpPr>
        <xdr:cNvPr id="174" name="民生費最大値テキスト"/>
        <xdr:cNvSpPr txBox="1"/>
      </xdr:nvSpPr>
      <xdr:spPr>
        <a:xfrm>
          <a:off x="4686300" y="1173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125396</xdr:rowOff>
    </xdr:from>
    <xdr:to>
      <xdr:col>24</xdr:col>
      <xdr:colOff>152400</xdr:colOff>
      <xdr:row>69</xdr:row>
      <xdr:rowOff>125396</xdr:rowOff>
    </xdr:to>
    <xdr:cxnSp macro="">
      <xdr:nvCxnSpPr>
        <xdr:cNvPr id="175" name="直線コネクタ 174"/>
        <xdr:cNvCxnSpPr/>
      </xdr:nvCxnSpPr>
      <xdr:spPr>
        <a:xfrm>
          <a:off x="4546600" y="119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69552</xdr:rowOff>
    </xdr:from>
    <xdr:to>
      <xdr:col>24</xdr:col>
      <xdr:colOff>63500</xdr:colOff>
      <xdr:row>76</xdr:row>
      <xdr:rowOff>156214</xdr:rowOff>
    </xdr:to>
    <xdr:cxnSp macro="">
      <xdr:nvCxnSpPr>
        <xdr:cNvPr id="176" name="直線コネクタ 175"/>
        <xdr:cNvCxnSpPr/>
      </xdr:nvCxnSpPr>
      <xdr:spPr>
        <a:xfrm flipV="1">
          <a:off x="3797300" y="13099752"/>
          <a:ext cx="838200" cy="8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99727</xdr:rowOff>
    </xdr:from>
    <xdr:ext cx="599010" cy="259045"/>
    <xdr:sp macro="" textlink="">
      <xdr:nvSpPr>
        <xdr:cNvPr id="177" name="民生費平均値テキスト"/>
        <xdr:cNvSpPr txBox="1"/>
      </xdr:nvSpPr>
      <xdr:spPr>
        <a:xfrm>
          <a:off x="4686300" y="127870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76850</xdr:rowOff>
    </xdr:from>
    <xdr:to>
      <xdr:col>24</xdr:col>
      <xdr:colOff>114300</xdr:colOff>
      <xdr:row>76</xdr:row>
      <xdr:rowOff>7000</xdr:rowOff>
    </xdr:to>
    <xdr:sp macro="" textlink="">
      <xdr:nvSpPr>
        <xdr:cNvPr id="178" name="フローチャート: 判断 177"/>
        <xdr:cNvSpPr/>
      </xdr:nvSpPr>
      <xdr:spPr>
        <a:xfrm>
          <a:off x="45847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156214</xdr:rowOff>
    </xdr:from>
    <xdr:to>
      <xdr:col>19</xdr:col>
      <xdr:colOff>177800</xdr:colOff>
      <xdr:row>77</xdr:row>
      <xdr:rowOff>117025</xdr:rowOff>
    </xdr:to>
    <xdr:cxnSp macro="">
      <xdr:nvCxnSpPr>
        <xdr:cNvPr id="179" name="直線コネクタ 178"/>
        <xdr:cNvCxnSpPr/>
      </xdr:nvCxnSpPr>
      <xdr:spPr>
        <a:xfrm flipV="1">
          <a:off x="2908300" y="13186414"/>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135338</xdr:rowOff>
    </xdr:from>
    <xdr:to>
      <xdr:col>20</xdr:col>
      <xdr:colOff>38100</xdr:colOff>
      <xdr:row>76</xdr:row>
      <xdr:rowOff>65487</xdr:rowOff>
    </xdr:to>
    <xdr:sp macro="" textlink="">
      <xdr:nvSpPr>
        <xdr:cNvPr id="180" name="フローチャート: 判断 179"/>
        <xdr:cNvSpPr/>
      </xdr:nvSpPr>
      <xdr:spPr>
        <a:xfrm>
          <a:off x="3746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82015</xdr:rowOff>
    </xdr:from>
    <xdr:ext cx="599010" cy="259045"/>
    <xdr:sp macro="" textlink="">
      <xdr:nvSpPr>
        <xdr:cNvPr id="181" name="テキスト ボックス 180"/>
        <xdr:cNvSpPr txBox="1"/>
      </xdr:nvSpPr>
      <xdr:spPr>
        <a:xfrm>
          <a:off x="3497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117025</xdr:rowOff>
    </xdr:from>
    <xdr:to>
      <xdr:col>15</xdr:col>
      <xdr:colOff>50800</xdr:colOff>
      <xdr:row>77</xdr:row>
      <xdr:rowOff>120955</xdr:rowOff>
    </xdr:to>
    <xdr:cxnSp macro="">
      <xdr:nvCxnSpPr>
        <xdr:cNvPr id="182" name="直線コネクタ 181"/>
        <xdr:cNvCxnSpPr/>
      </xdr:nvCxnSpPr>
      <xdr:spPr>
        <a:xfrm flipV="1">
          <a:off x="2019300" y="13318675"/>
          <a:ext cx="889000" cy="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24696</xdr:rowOff>
    </xdr:from>
    <xdr:to>
      <xdr:col>15</xdr:col>
      <xdr:colOff>101600</xdr:colOff>
      <xdr:row>76</xdr:row>
      <xdr:rowOff>126296</xdr:rowOff>
    </xdr:to>
    <xdr:sp macro="" textlink="">
      <xdr:nvSpPr>
        <xdr:cNvPr id="183" name="フローチャート: 判断 182"/>
        <xdr:cNvSpPr/>
      </xdr:nvSpPr>
      <xdr:spPr>
        <a:xfrm>
          <a:off x="2857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142823</xdr:rowOff>
    </xdr:from>
    <xdr:ext cx="599010" cy="259045"/>
    <xdr:sp macro="" textlink="">
      <xdr:nvSpPr>
        <xdr:cNvPr id="184" name="テキスト ボックス 183"/>
        <xdr:cNvSpPr txBox="1"/>
      </xdr:nvSpPr>
      <xdr:spPr>
        <a:xfrm>
          <a:off x="2608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120955</xdr:rowOff>
    </xdr:from>
    <xdr:to>
      <xdr:col>10</xdr:col>
      <xdr:colOff>114300</xdr:colOff>
      <xdr:row>77</xdr:row>
      <xdr:rowOff>132384</xdr:rowOff>
    </xdr:to>
    <xdr:cxnSp macro="">
      <xdr:nvCxnSpPr>
        <xdr:cNvPr id="185" name="直線コネクタ 184"/>
        <xdr:cNvCxnSpPr/>
      </xdr:nvCxnSpPr>
      <xdr:spPr>
        <a:xfrm flipV="1">
          <a:off x="1130300" y="1332260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2446</xdr:rowOff>
    </xdr:from>
    <xdr:to>
      <xdr:col>10</xdr:col>
      <xdr:colOff>165100</xdr:colOff>
      <xdr:row>76</xdr:row>
      <xdr:rowOff>104046</xdr:rowOff>
    </xdr:to>
    <xdr:sp macro="" textlink="">
      <xdr:nvSpPr>
        <xdr:cNvPr id="186" name="フローチャート: 判断 185"/>
        <xdr:cNvSpPr/>
      </xdr:nvSpPr>
      <xdr:spPr>
        <a:xfrm>
          <a:off x="1968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120573</xdr:rowOff>
    </xdr:from>
    <xdr:ext cx="599010" cy="259045"/>
    <xdr:sp macro="" textlink="">
      <xdr:nvSpPr>
        <xdr:cNvPr id="187" name="テキスト ボックス 186"/>
        <xdr:cNvSpPr txBox="1"/>
      </xdr:nvSpPr>
      <xdr:spPr>
        <a:xfrm>
          <a:off x="1719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120577</xdr:rowOff>
    </xdr:from>
    <xdr:to>
      <xdr:col>6</xdr:col>
      <xdr:colOff>38100</xdr:colOff>
      <xdr:row>76</xdr:row>
      <xdr:rowOff>50727</xdr:rowOff>
    </xdr:to>
    <xdr:sp macro="" textlink="">
      <xdr:nvSpPr>
        <xdr:cNvPr id="188" name="フローチャート: 判断 187"/>
        <xdr:cNvSpPr/>
      </xdr:nvSpPr>
      <xdr:spPr>
        <a:xfrm>
          <a:off x="1079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67254</xdr:rowOff>
    </xdr:from>
    <xdr:ext cx="599010" cy="259045"/>
    <xdr:sp macro="" textlink="">
      <xdr:nvSpPr>
        <xdr:cNvPr id="189" name="テキスト ボックス 188"/>
        <xdr:cNvSpPr txBox="1"/>
      </xdr:nvSpPr>
      <xdr:spPr>
        <a:xfrm>
          <a:off x="830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18752</xdr:rowOff>
    </xdr:from>
    <xdr:to>
      <xdr:col>24</xdr:col>
      <xdr:colOff>114300</xdr:colOff>
      <xdr:row>76</xdr:row>
      <xdr:rowOff>120352</xdr:rowOff>
    </xdr:to>
    <xdr:sp macro="" textlink="">
      <xdr:nvSpPr>
        <xdr:cNvPr id="195" name="楕円 194"/>
        <xdr:cNvSpPr/>
      </xdr:nvSpPr>
      <xdr:spPr>
        <a:xfrm>
          <a:off x="4584700" y="130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168629</xdr:rowOff>
    </xdr:from>
    <xdr:ext cx="599010" cy="259045"/>
    <xdr:sp macro="" textlink="">
      <xdr:nvSpPr>
        <xdr:cNvPr id="196" name="民生費該当値テキスト"/>
        <xdr:cNvSpPr txBox="1"/>
      </xdr:nvSpPr>
      <xdr:spPr>
        <a:xfrm>
          <a:off x="4686300" y="1302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105414</xdr:rowOff>
    </xdr:from>
    <xdr:to>
      <xdr:col>20</xdr:col>
      <xdr:colOff>38100</xdr:colOff>
      <xdr:row>77</xdr:row>
      <xdr:rowOff>35564</xdr:rowOff>
    </xdr:to>
    <xdr:sp macro="" textlink="">
      <xdr:nvSpPr>
        <xdr:cNvPr id="197" name="楕円 196"/>
        <xdr:cNvSpPr/>
      </xdr:nvSpPr>
      <xdr:spPr>
        <a:xfrm>
          <a:off x="3746500" y="1313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26691</xdr:rowOff>
    </xdr:from>
    <xdr:ext cx="599010" cy="259045"/>
    <xdr:sp macro="" textlink="">
      <xdr:nvSpPr>
        <xdr:cNvPr id="198" name="テキスト ボックス 197"/>
        <xdr:cNvSpPr txBox="1"/>
      </xdr:nvSpPr>
      <xdr:spPr>
        <a:xfrm>
          <a:off x="3497795" y="1322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66225</xdr:rowOff>
    </xdr:from>
    <xdr:to>
      <xdr:col>15</xdr:col>
      <xdr:colOff>101600</xdr:colOff>
      <xdr:row>77</xdr:row>
      <xdr:rowOff>167825</xdr:rowOff>
    </xdr:to>
    <xdr:sp macro="" textlink="">
      <xdr:nvSpPr>
        <xdr:cNvPr id="199" name="楕円 198"/>
        <xdr:cNvSpPr/>
      </xdr:nvSpPr>
      <xdr:spPr>
        <a:xfrm>
          <a:off x="2857500" y="132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158952</xdr:rowOff>
    </xdr:from>
    <xdr:ext cx="599010" cy="259045"/>
    <xdr:sp macro="" textlink="">
      <xdr:nvSpPr>
        <xdr:cNvPr id="200" name="テキスト ボックス 199"/>
        <xdr:cNvSpPr txBox="1"/>
      </xdr:nvSpPr>
      <xdr:spPr>
        <a:xfrm>
          <a:off x="2608795" y="1336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70155</xdr:rowOff>
    </xdr:from>
    <xdr:to>
      <xdr:col>10</xdr:col>
      <xdr:colOff>165100</xdr:colOff>
      <xdr:row>78</xdr:row>
      <xdr:rowOff>305</xdr:rowOff>
    </xdr:to>
    <xdr:sp macro="" textlink="">
      <xdr:nvSpPr>
        <xdr:cNvPr id="201" name="楕円 200"/>
        <xdr:cNvSpPr/>
      </xdr:nvSpPr>
      <xdr:spPr>
        <a:xfrm>
          <a:off x="1968500" y="132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162882</xdr:rowOff>
    </xdr:from>
    <xdr:ext cx="599010" cy="259045"/>
    <xdr:sp macro="" textlink="">
      <xdr:nvSpPr>
        <xdr:cNvPr id="202" name="テキスト ボックス 201"/>
        <xdr:cNvSpPr txBox="1"/>
      </xdr:nvSpPr>
      <xdr:spPr>
        <a:xfrm>
          <a:off x="1719795" y="1336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81584</xdr:rowOff>
    </xdr:from>
    <xdr:to>
      <xdr:col>6</xdr:col>
      <xdr:colOff>38100</xdr:colOff>
      <xdr:row>78</xdr:row>
      <xdr:rowOff>11734</xdr:rowOff>
    </xdr:to>
    <xdr:sp macro="" textlink="">
      <xdr:nvSpPr>
        <xdr:cNvPr id="203" name="楕円 202"/>
        <xdr:cNvSpPr/>
      </xdr:nvSpPr>
      <xdr:spPr>
        <a:xfrm>
          <a:off x="1079500" y="1328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2861</xdr:rowOff>
    </xdr:from>
    <xdr:ext cx="599010" cy="259045"/>
    <xdr:sp macro="" textlink="">
      <xdr:nvSpPr>
        <xdr:cNvPr id="204" name="テキスト ボックス 203"/>
        <xdr:cNvSpPr txBox="1"/>
      </xdr:nvSpPr>
      <xdr:spPr>
        <a:xfrm>
          <a:off x="830795" y="1337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96822</xdr:rowOff>
    </xdr:from>
    <xdr:to>
      <xdr:col>24</xdr:col>
      <xdr:colOff>62865</xdr:colOff>
      <xdr:row>98</xdr:row>
      <xdr:rowOff>59858</xdr:rowOff>
    </xdr:to>
    <xdr:cxnSp macro="">
      <xdr:nvCxnSpPr>
        <xdr:cNvPr id="228" name="直線コネクタ 227"/>
        <xdr:cNvCxnSpPr/>
      </xdr:nvCxnSpPr>
      <xdr:spPr>
        <a:xfrm flipV="1">
          <a:off x="4633595" y="15698772"/>
          <a:ext cx="1270" cy="1163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63685</xdr:rowOff>
    </xdr:from>
    <xdr:ext cx="534377" cy="259045"/>
    <xdr:sp macro="" textlink="">
      <xdr:nvSpPr>
        <xdr:cNvPr id="229" name="衛生費最小値テキスト"/>
        <xdr:cNvSpPr txBox="1"/>
      </xdr:nvSpPr>
      <xdr:spPr>
        <a:xfrm>
          <a:off x="4686300" y="1686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59858</xdr:rowOff>
    </xdr:from>
    <xdr:to>
      <xdr:col>24</xdr:col>
      <xdr:colOff>152400</xdr:colOff>
      <xdr:row>98</xdr:row>
      <xdr:rowOff>59858</xdr:rowOff>
    </xdr:to>
    <xdr:cxnSp macro="">
      <xdr:nvCxnSpPr>
        <xdr:cNvPr id="230" name="直線コネクタ 229"/>
        <xdr:cNvCxnSpPr/>
      </xdr:nvCxnSpPr>
      <xdr:spPr>
        <a:xfrm>
          <a:off x="4546600" y="1686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43499</xdr:rowOff>
    </xdr:from>
    <xdr:ext cx="599010" cy="259045"/>
    <xdr:sp macro="" textlink="">
      <xdr:nvSpPr>
        <xdr:cNvPr id="231" name="衛生費最大値テキスト"/>
        <xdr:cNvSpPr txBox="1"/>
      </xdr:nvSpPr>
      <xdr:spPr>
        <a:xfrm>
          <a:off x="4686300" y="15473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96822</xdr:rowOff>
    </xdr:from>
    <xdr:to>
      <xdr:col>24</xdr:col>
      <xdr:colOff>152400</xdr:colOff>
      <xdr:row>91</xdr:row>
      <xdr:rowOff>96822</xdr:rowOff>
    </xdr:to>
    <xdr:cxnSp macro="">
      <xdr:nvCxnSpPr>
        <xdr:cNvPr id="232" name="直線コネクタ 231"/>
        <xdr:cNvCxnSpPr/>
      </xdr:nvCxnSpPr>
      <xdr:spPr>
        <a:xfrm>
          <a:off x="4546600" y="1569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122349</xdr:rowOff>
    </xdr:from>
    <xdr:to>
      <xdr:col>24</xdr:col>
      <xdr:colOff>63500</xdr:colOff>
      <xdr:row>97</xdr:row>
      <xdr:rowOff>66846</xdr:rowOff>
    </xdr:to>
    <xdr:cxnSp macro="">
      <xdr:nvCxnSpPr>
        <xdr:cNvPr id="233" name="直線コネクタ 232"/>
        <xdr:cNvCxnSpPr/>
      </xdr:nvCxnSpPr>
      <xdr:spPr>
        <a:xfrm flipV="1">
          <a:off x="3797300" y="16581549"/>
          <a:ext cx="838200" cy="1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155041</xdr:rowOff>
    </xdr:from>
    <xdr:ext cx="534377" cy="259045"/>
    <xdr:sp macro="" textlink="">
      <xdr:nvSpPr>
        <xdr:cNvPr id="234" name="衛生費平均値テキスト"/>
        <xdr:cNvSpPr txBox="1"/>
      </xdr:nvSpPr>
      <xdr:spPr>
        <a:xfrm>
          <a:off x="4686300" y="16614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5164</xdr:rowOff>
    </xdr:from>
    <xdr:to>
      <xdr:col>24</xdr:col>
      <xdr:colOff>114300</xdr:colOff>
      <xdr:row>97</xdr:row>
      <xdr:rowOff>106764</xdr:rowOff>
    </xdr:to>
    <xdr:sp macro="" textlink="">
      <xdr:nvSpPr>
        <xdr:cNvPr id="235" name="フローチャート: 判断 234"/>
        <xdr:cNvSpPr/>
      </xdr:nvSpPr>
      <xdr:spPr>
        <a:xfrm>
          <a:off x="4584700" y="166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66846</xdr:rowOff>
    </xdr:from>
    <xdr:to>
      <xdr:col>19</xdr:col>
      <xdr:colOff>177800</xdr:colOff>
      <xdr:row>97</xdr:row>
      <xdr:rowOff>106759</xdr:rowOff>
    </xdr:to>
    <xdr:cxnSp macro="">
      <xdr:nvCxnSpPr>
        <xdr:cNvPr id="236" name="直線コネクタ 235"/>
        <xdr:cNvCxnSpPr/>
      </xdr:nvCxnSpPr>
      <xdr:spPr>
        <a:xfrm flipV="1">
          <a:off x="2908300" y="16697496"/>
          <a:ext cx="889000" cy="3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44841</xdr:rowOff>
    </xdr:from>
    <xdr:to>
      <xdr:col>20</xdr:col>
      <xdr:colOff>38100</xdr:colOff>
      <xdr:row>97</xdr:row>
      <xdr:rowOff>146441</xdr:rowOff>
    </xdr:to>
    <xdr:sp macro="" textlink="">
      <xdr:nvSpPr>
        <xdr:cNvPr id="237" name="フローチャート: 判断 236"/>
        <xdr:cNvSpPr/>
      </xdr:nvSpPr>
      <xdr:spPr>
        <a:xfrm>
          <a:off x="3746500" y="1667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137568</xdr:rowOff>
    </xdr:from>
    <xdr:ext cx="534377" cy="259045"/>
    <xdr:sp macro="" textlink="">
      <xdr:nvSpPr>
        <xdr:cNvPr id="238" name="テキスト ボックス 237"/>
        <xdr:cNvSpPr txBox="1"/>
      </xdr:nvSpPr>
      <xdr:spPr>
        <a:xfrm>
          <a:off x="3530111" y="16768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106759</xdr:rowOff>
    </xdr:from>
    <xdr:to>
      <xdr:col>15</xdr:col>
      <xdr:colOff>50800</xdr:colOff>
      <xdr:row>97</xdr:row>
      <xdr:rowOff>110004</xdr:rowOff>
    </xdr:to>
    <xdr:cxnSp macro="">
      <xdr:nvCxnSpPr>
        <xdr:cNvPr id="239" name="直線コネクタ 238"/>
        <xdr:cNvCxnSpPr/>
      </xdr:nvCxnSpPr>
      <xdr:spPr>
        <a:xfrm flipV="1">
          <a:off x="2019300" y="16737409"/>
          <a:ext cx="889000" cy="3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47789</xdr:rowOff>
    </xdr:from>
    <xdr:to>
      <xdr:col>15</xdr:col>
      <xdr:colOff>101600</xdr:colOff>
      <xdr:row>97</xdr:row>
      <xdr:rowOff>149389</xdr:rowOff>
    </xdr:to>
    <xdr:sp macro="" textlink="">
      <xdr:nvSpPr>
        <xdr:cNvPr id="240" name="フローチャート: 判断 239"/>
        <xdr:cNvSpPr/>
      </xdr:nvSpPr>
      <xdr:spPr>
        <a:xfrm>
          <a:off x="2857500" y="1667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165916</xdr:rowOff>
    </xdr:from>
    <xdr:ext cx="534377" cy="259045"/>
    <xdr:sp macro="" textlink="">
      <xdr:nvSpPr>
        <xdr:cNvPr id="241" name="テキスト ボックス 240"/>
        <xdr:cNvSpPr txBox="1"/>
      </xdr:nvSpPr>
      <xdr:spPr>
        <a:xfrm>
          <a:off x="2641111" y="1645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110004</xdr:rowOff>
    </xdr:from>
    <xdr:to>
      <xdr:col>10</xdr:col>
      <xdr:colOff>114300</xdr:colOff>
      <xdr:row>97</xdr:row>
      <xdr:rowOff>111156</xdr:rowOff>
    </xdr:to>
    <xdr:cxnSp macro="">
      <xdr:nvCxnSpPr>
        <xdr:cNvPr id="242" name="直線コネクタ 241"/>
        <xdr:cNvCxnSpPr/>
      </xdr:nvCxnSpPr>
      <xdr:spPr>
        <a:xfrm flipV="1">
          <a:off x="1130300" y="16740654"/>
          <a:ext cx="889000" cy="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65239</xdr:rowOff>
    </xdr:from>
    <xdr:to>
      <xdr:col>10</xdr:col>
      <xdr:colOff>165100</xdr:colOff>
      <xdr:row>97</xdr:row>
      <xdr:rowOff>166839</xdr:rowOff>
    </xdr:to>
    <xdr:sp macro="" textlink="">
      <xdr:nvSpPr>
        <xdr:cNvPr id="243" name="フローチャート: 判断 242"/>
        <xdr:cNvSpPr/>
      </xdr:nvSpPr>
      <xdr:spPr>
        <a:xfrm>
          <a:off x="1968500" y="1669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157966</xdr:rowOff>
    </xdr:from>
    <xdr:ext cx="534377" cy="259045"/>
    <xdr:sp macro="" textlink="">
      <xdr:nvSpPr>
        <xdr:cNvPr id="244" name="テキスト ボックス 243"/>
        <xdr:cNvSpPr txBox="1"/>
      </xdr:nvSpPr>
      <xdr:spPr>
        <a:xfrm>
          <a:off x="1752111" y="1678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62923</xdr:rowOff>
    </xdr:from>
    <xdr:to>
      <xdr:col>6</xdr:col>
      <xdr:colOff>38100</xdr:colOff>
      <xdr:row>97</xdr:row>
      <xdr:rowOff>164523</xdr:rowOff>
    </xdr:to>
    <xdr:sp macro="" textlink="">
      <xdr:nvSpPr>
        <xdr:cNvPr id="245" name="フローチャート: 判断 244"/>
        <xdr:cNvSpPr/>
      </xdr:nvSpPr>
      <xdr:spPr>
        <a:xfrm>
          <a:off x="1079500" y="1669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155650</xdr:rowOff>
    </xdr:from>
    <xdr:ext cx="534377" cy="259045"/>
    <xdr:sp macro="" textlink="">
      <xdr:nvSpPr>
        <xdr:cNvPr id="246" name="テキスト ボックス 245"/>
        <xdr:cNvSpPr txBox="1"/>
      </xdr:nvSpPr>
      <xdr:spPr>
        <a:xfrm>
          <a:off x="863111" y="167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71549</xdr:rowOff>
    </xdr:from>
    <xdr:to>
      <xdr:col>24</xdr:col>
      <xdr:colOff>114300</xdr:colOff>
      <xdr:row>97</xdr:row>
      <xdr:rowOff>1699</xdr:rowOff>
    </xdr:to>
    <xdr:sp macro="" textlink="">
      <xdr:nvSpPr>
        <xdr:cNvPr id="252" name="楕円 251"/>
        <xdr:cNvSpPr/>
      </xdr:nvSpPr>
      <xdr:spPr>
        <a:xfrm>
          <a:off x="4584700" y="1653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94426</xdr:rowOff>
    </xdr:from>
    <xdr:ext cx="534377" cy="259045"/>
    <xdr:sp macro="" textlink="">
      <xdr:nvSpPr>
        <xdr:cNvPr id="253" name="衛生費該当値テキスト"/>
        <xdr:cNvSpPr txBox="1"/>
      </xdr:nvSpPr>
      <xdr:spPr>
        <a:xfrm>
          <a:off x="4686300" y="1638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16046</xdr:rowOff>
    </xdr:from>
    <xdr:to>
      <xdr:col>20</xdr:col>
      <xdr:colOff>38100</xdr:colOff>
      <xdr:row>97</xdr:row>
      <xdr:rowOff>117646</xdr:rowOff>
    </xdr:to>
    <xdr:sp macro="" textlink="">
      <xdr:nvSpPr>
        <xdr:cNvPr id="254" name="楕円 253"/>
        <xdr:cNvSpPr/>
      </xdr:nvSpPr>
      <xdr:spPr>
        <a:xfrm>
          <a:off x="3746500" y="166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134173</xdr:rowOff>
    </xdr:from>
    <xdr:ext cx="534377" cy="259045"/>
    <xdr:sp macro="" textlink="">
      <xdr:nvSpPr>
        <xdr:cNvPr id="255" name="テキスト ボックス 254"/>
        <xdr:cNvSpPr txBox="1"/>
      </xdr:nvSpPr>
      <xdr:spPr>
        <a:xfrm>
          <a:off x="3530111" y="1642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55959</xdr:rowOff>
    </xdr:from>
    <xdr:to>
      <xdr:col>15</xdr:col>
      <xdr:colOff>101600</xdr:colOff>
      <xdr:row>97</xdr:row>
      <xdr:rowOff>157559</xdr:rowOff>
    </xdr:to>
    <xdr:sp macro="" textlink="">
      <xdr:nvSpPr>
        <xdr:cNvPr id="256" name="楕円 255"/>
        <xdr:cNvSpPr/>
      </xdr:nvSpPr>
      <xdr:spPr>
        <a:xfrm>
          <a:off x="2857500" y="1668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148686</xdr:rowOff>
    </xdr:from>
    <xdr:ext cx="534377" cy="259045"/>
    <xdr:sp macro="" textlink="">
      <xdr:nvSpPr>
        <xdr:cNvPr id="257" name="テキスト ボックス 256"/>
        <xdr:cNvSpPr txBox="1"/>
      </xdr:nvSpPr>
      <xdr:spPr>
        <a:xfrm>
          <a:off x="2641111" y="1677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59204</xdr:rowOff>
    </xdr:from>
    <xdr:to>
      <xdr:col>10</xdr:col>
      <xdr:colOff>165100</xdr:colOff>
      <xdr:row>97</xdr:row>
      <xdr:rowOff>160804</xdr:rowOff>
    </xdr:to>
    <xdr:sp macro="" textlink="">
      <xdr:nvSpPr>
        <xdr:cNvPr id="258" name="楕円 257"/>
        <xdr:cNvSpPr/>
      </xdr:nvSpPr>
      <xdr:spPr>
        <a:xfrm>
          <a:off x="1968500" y="166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5881</xdr:rowOff>
    </xdr:from>
    <xdr:ext cx="534377" cy="259045"/>
    <xdr:sp macro="" textlink="">
      <xdr:nvSpPr>
        <xdr:cNvPr id="259" name="テキスト ボックス 258"/>
        <xdr:cNvSpPr txBox="1"/>
      </xdr:nvSpPr>
      <xdr:spPr>
        <a:xfrm>
          <a:off x="1752111" y="1646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60356</xdr:rowOff>
    </xdr:from>
    <xdr:to>
      <xdr:col>6</xdr:col>
      <xdr:colOff>38100</xdr:colOff>
      <xdr:row>97</xdr:row>
      <xdr:rowOff>161956</xdr:rowOff>
    </xdr:to>
    <xdr:sp macro="" textlink="">
      <xdr:nvSpPr>
        <xdr:cNvPr id="260" name="楕円 259"/>
        <xdr:cNvSpPr/>
      </xdr:nvSpPr>
      <xdr:spPr>
        <a:xfrm>
          <a:off x="1079500" y="1669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7033</xdr:rowOff>
    </xdr:from>
    <xdr:ext cx="534377" cy="259045"/>
    <xdr:sp macro="" textlink="">
      <xdr:nvSpPr>
        <xdr:cNvPr id="261" name="テキスト ボックス 260"/>
        <xdr:cNvSpPr txBox="1"/>
      </xdr:nvSpPr>
      <xdr:spPr>
        <a:xfrm>
          <a:off x="863111" y="1646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2" name="直線コネクタ 271"/>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3" name="テキスト ボックス 272"/>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5" name="テキスト ボックス 274"/>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6" name="直線コネクタ 275"/>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7" name="テキスト ボックス 276"/>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64776</xdr:rowOff>
    </xdr:from>
    <xdr:to>
      <xdr:col>54</xdr:col>
      <xdr:colOff>189865</xdr:colOff>
      <xdr:row>38</xdr:row>
      <xdr:rowOff>25400</xdr:rowOff>
    </xdr:to>
    <xdr:cxnSp macro="">
      <xdr:nvCxnSpPr>
        <xdr:cNvPr id="281" name="直線コネクタ 280"/>
        <xdr:cNvCxnSpPr/>
      </xdr:nvCxnSpPr>
      <xdr:spPr>
        <a:xfrm flipV="1">
          <a:off x="10475595" y="5379726"/>
          <a:ext cx="1270" cy="1160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2"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3" name="直線コネクタ 282"/>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11453</xdr:rowOff>
    </xdr:from>
    <xdr:ext cx="534377" cy="259045"/>
    <xdr:sp macro="" textlink="">
      <xdr:nvSpPr>
        <xdr:cNvPr id="284" name="労働費最大値テキスト"/>
        <xdr:cNvSpPr txBox="1"/>
      </xdr:nvSpPr>
      <xdr:spPr>
        <a:xfrm>
          <a:off x="10528300" y="515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64776</xdr:rowOff>
    </xdr:from>
    <xdr:to>
      <xdr:col>55</xdr:col>
      <xdr:colOff>88900</xdr:colOff>
      <xdr:row>31</xdr:row>
      <xdr:rowOff>64776</xdr:rowOff>
    </xdr:to>
    <xdr:cxnSp macro="">
      <xdr:nvCxnSpPr>
        <xdr:cNvPr id="285" name="直線コネクタ 284"/>
        <xdr:cNvCxnSpPr/>
      </xdr:nvCxnSpPr>
      <xdr:spPr>
        <a:xfrm>
          <a:off x="10388600" y="5379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169646</xdr:rowOff>
    </xdr:from>
    <xdr:to>
      <xdr:col>55</xdr:col>
      <xdr:colOff>0</xdr:colOff>
      <xdr:row>38</xdr:row>
      <xdr:rowOff>3683</xdr:rowOff>
    </xdr:to>
    <xdr:cxnSp macro="">
      <xdr:nvCxnSpPr>
        <xdr:cNvPr id="286" name="直線コネクタ 285"/>
        <xdr:cNvCxnSpPr/>
      </xdr:nvCxnSpPr>
      <xdr:spPr>
        <a:xfrm flipV="1">
          <a:off x="9639300" y="6513296"/>
          <a:ext cx="8382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98289</xdr:rowOff>
    </xdr:from>
    <xdr:ext cx="469744" cy="259045"/>
    <xdr:sp macro="" textlink="">
      <xdr:nvSpPr>
        <xdr:cNvPr id="287" name="労働費平均値テキスト"/>
        <xdr:cNvSpPr txBox="1"/>
      </xdr:nvSpPr>
      <xdr:spPr>
        <a:xfrm>
          <a:off x="10528300" y="6270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75412</xdr:rowOff>
    </xdr:from>
    <xdr:to>
      <xdr:col>55</xdr:col>
      <xdr:colOff>50800</xdr:colOff>
      <xdr:row>38</xdr:row>
      <xdr:rowOff>5562</xdr:rowOff>
    </xdr:to>
    <xdr:sp macro="" textlink="">
      <xdr:nvSpPr>
        <xdr:cNvPr id="288" name="フローチャート: 判断 287"/>
        <xdr:cNvSpPr/>
      </xdr:nvSpPr>
      <xdr:spPr>
        <a:xfrm>
          <a:off x="10426700" y="641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165246</xdr:rowOff>
    </xdr:from>
    <xdr:to>
      <xdr:col>50</xdr:col>
      <xdr:colOff>114300</xdr:colOff>
      <xdr:row>38</xdr:row>
      <xdr:rowOff>3683</xdr:rowOff>
    </xdr:to>
    <xdr:cxnSp macro="">
      <xdr:nvCxnSpPr>
        <xdr:cNvPr id="289" name="直線コネクタ 288"/>
        <xdr:cNvCxnSpPr/>
      </xdr:nvCxnSpPr>
      <xdr:spPr>
        <a:xfrm>
          <a:off x="8750300" y="6508896"/>
          <a:ext cx="889000" cy="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68097</xdr:rowOff>
    </xdr:from>
    <xdr:to>
      <xdr:col>50</xdr:col>
      <xdr:colOff>165100</xdr:colOff>
      <xdr:row>37</xdr:row>
      <xdr:rowOff>169697</xdr:rowOff>
    </xdr:to>
    <xdr:sp macro="" textlink="">
      <xdr:nvSpPr>
        <xdr:cNvPr id="290" name="フローチャート: 判断 289"/>
        <xdr:cNvSpPr/>
      </xdr:nvSpPr>
      <xdr:spPr>
        <a:xfrm>
          <a:off x="95885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14774</xdr:rowOff>
    </xdr:from>
    <xdr:ext cx="469744" cy="259045"/>
    <xdr:sp macro="" textlink="">
      <xdr:nvSpPr>
        <xdr:cNvPr id="291" name="テキスト ボックス 290"/>
        <xdr:cNvSpPr txBox="1"/>
      </xdr:nvSpPr>
      <xdr:spPr>
        <a:xfrm>
          <a:off x="9404428" y="618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165246</xdr:rowOff>
    </xdr:from>
    <xdr:to>
      <xdr:col>45</xdr:col>
      <xdr:colOff>177800</xdr:colOff>
      <xdr:row>38</xdr:row>
      <xdr:rowOff>4826</xdr:rowOff>
    </xdr:to>
    <xdr:cxnSp macro="">
      <xdr:nvCxnSpPr>
        <xdr:cNvPr id="292" name="直線コネクタ 291"/>
        <xdr:cNvCxnSpPr/>
      </xdr:nvCxnSpPr>
      <xdr:spPr>
        <a:xfrm flipV="1">
          <a:off x="7861300" y="6508896"/>
          <a:ext cx="889000" cy="1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63811</xdr:rowOff>
    </xdr:from>
    <xdr:to>
      <xdr:col>46</xdr:col>
      <xdr:colOff>38100</xdr:colOff>
      <xdr:row>37</xdr:row>
      <xdr:rowOff>165412</xdr:rowOff>
    </xdr:to>
    <xdr:sp macro="" textlink="">
      <xdr:nvSpPr>
        <xdr:cNvPr id="293" name="フローチャート: 判断 292"/>
        <xdr:cNvSpPr/>
      </xdr:nvSpPr>
      <xdr:spPr>
        <a:xfrm>
          <a:off x="8699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10488</xdr:rowOff>
    </xdr:from>
    <xdr:ext cx="469744" cy="259045"/>
    <xdr:sp macro="" textlink="">
      <xdr:nvSpPr>
        <xdr:cNvPr id="294" name="テキスト ボックス 293"/>
        <xdr:cNvSpPr txBox="1"/>
      </xdr:nvSpPr>
      <xdr:spPr>
        <a:xfrm>
          <a:off x="8515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168446</xdr:rowOff>
    </xdr:from>
    <xdr:to>
      <xdr:col>41</xdr:col>
      <xdr:colOff>50800</xdr:colOff>
      <xdr:row>38</xdr:row>
      <xdr:rowOff>4826</xdr:rowOff>
    </xdr:to>
    <xdr:cxnSp macro="">
      <xdr:nvCxnSpPr>
        <xdr:cNvPr id="295" name="直線コネクタ 294"/>
        <xdr:cNvCxnSpPr/>
      </xdr:nvCxnSpPr>
      <xdr:spPr>
        <a:xfrm>
          <a:off x="6972300" y="6512096"/>
          <a:ext cx="889000" cy="7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62611</xdr:rowOff>
    </xdr:from>
    <xdr:to>
      <xdr:col>41</xdr:col>
      <xdr:colOff>101600</xdr:colOff>
      <xdr:row>37</xdr:row>
      <xdr:rowOff>164211</xdr:rowOff>
    </xdr:to>
    <xdr:sp macro="" textlink="">
      <xdr:nvSpPr>
        <xdr:cNvPr id="296" name="フローチャート: 判断 295"/>
        <xdr:cNvSpPr/>
      </xdr:nvSpPr>
      <xdr:spPr>
        <a:xfrm>
          <a:off x="7810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9288</xdr:rowOff>
    </xdr:from>
    <xdr:ext cx="469744" cy="259045"/>
    <xdr:sp macro="" textlink="">
      <xdr:nvSpPr>
        <xdr:cNvPr id="297" name="テキスト ボックス 296"/>
        <xdr:cNvSpPr txBox="1"/>
      </xdr:nvSpPr>
      <xdr:spPr>
        <a:xfrm>
          <a:off x="7626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55296</xdr:rowOff>
    </xdr:from>
    <xdr:to>
      <xdr:col>36</xdr:col>
      <xdr:colOff>165100</xdr:colOff>
      <xdr:row>37</xdr:row>
      <xdr:rowOff>156896</xdr:rowOff>
    </xdr:to>
    <xdr:sp macro="" textlink="">
      <xdr:nvSpPr>
        <xdr:cNvPr id="298" name="フローチャート: 判断 297"/>
        <xdr:cNvSpPr/>
      </xdr:nvSpPr>
      <xdr:spPr>
        <a:xfrm>
          <a:off x="6921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1973</xdr:rowOff>
    </xdr:from>
    <xdr:ext cx="469744" cy="259045"/>
    <xdr:sp macro="" textlink="">
      <xdr:nvSpPr>
        <xdr:cNvPr id="299" name="テキスト ボックス 298"/>
        <xdr:cNvSpPr txBox="1"/>
      </xdr:nvSpPr>
      <xdr:spPr>
        <a:xfrm>
          <a:off x="6737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118847</xdr:rowOff>
    </xdr:from>
    <xdr:to>
      <xdr:col>55</xdr:col>
      <xdr:colOff>50800</xdr:colOff>
      <xdr:row>38</xdr:row>
      <xdr:rowOff>48997</xdr:rowOff>
    </xdr:to>
    <xdr:sp macro="" textlink="">
      <xdr:nvSpPr>
        <xdr:cNvPr id="305" name="楕円 304"/>
        <xdr:cNvSpPr/>
      </xdr:nvSpPr>
      <xdr:spPr>
        <a:xfrm>
          <a:off x="10426700" y="646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53840</xdr:rowOff>
    </xdr:from>
    <xdr:ext cx="378565" cy="259045"/>
    <xdr:sp macro="" textlink="">
      <xdr:nvSpPr>
        <xdr:cNvPr id="306" name="労働費該当値テキスト"/>
        <xdr:cNvSpPr txBox="1"/>
      </xdr:nvSpPr>
      <xdr:spPr>
        <a:xfrm>
          <a:off x="10528300" y="63974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124333</xdr:rowOff>
    </xdr:from>
    <xdr:to>
      <xdr:col>50</xdr:col>
      <xdr:colOff>165100</xdr:colOff>
      <xdr:row>38</xdr:row>
      <xdr:rowOff>54483</xdr:rowOff>
    </xdr:to>
    <xdr:sp macro="" textlink="">
      <xdr:nvSpPr>
        <xdr:cNvPr id="307" name="楕円 306"/>
        <xdr:cNvSpPr/>
      </xdr:nvSpPr>
      <xdr:spPr>
        <a:xfrm>
          <a:off x="9588500" y="646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45610</xdr:rowOff>
    </xdr:from>
    <xdr:ext cx="378565" cy="259045"/>
    <xdr:sp macro="" textlink="">
      <xdr:nvSpPr>
        <xdr:cNvPr id="308" name="テキスト ボックス 307"/>
        <xdr:cNvSpPr txBox="1"/>
      </xdr:nvSpPr>
      <xdr:spPr>
        <a:xfrm>
          <a:off x="9450017" y="6560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114446</xdr:rowOff>
    </xdr:from>
    <xdr:to>
      <xdr:col>46</xdr:col>
      <xdr:colOff>38100</xdr:colOff>
      <xdr:row>38</xdr:row>
      <xdr:rowOff>44596</xdr:rowOff>
    </xdr:to>
    <xdr:sp macro="" textlink="">
      <xdr:nvSpPr>
        <xdr:cNvPr id="309" name="楕円 308"/>
        <xdr:cNvSpPr/>
      </xdr:nvSpPr>
      <xdr:spPr>
        <a:xfrm>
          <a:off x="8699500" y="645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35723</xdr:rowOff>
    </xdr:from>
    <xdr:ext cx="378565" cy="259045"/>
    <xdr:sp macro="" textlink="">
      <xdr:nvSpPr>
        <xdr:cNvPr id="310" name="テキスト ボックス 309"/>
        <xdr:cNvSpPr txBox="1"/>
      </xdr:nvSpPr>
      <xdr:spPr>
        <a:xfrm>
          <a:off x="8561017" y="6550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125476</xdr:rowOff>
    </xdr:from>
    <xdr:to>
      <xdr:col>41</xdr:col>
      <xdr:colOff>101600</xdr:colOff>
      <xdr:row>38</xdr:row>
      <xdr:rowOff>55626</xdr:rowOff>
    </xdr:to>
    <xdr:sp macro="" textlink="">
      <xdr:nvSpPr>
        <xdr:cNvPr id="311" name="楕円 310"/>
        <xdr:cNvSpPr/>
      </xdr:nvSpPr>
      <xdr:spPr>
        <a:xfrm>
          <a:off x="7810500" y="646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46753</xdr:rowOff>
    </xdr:from>
    <xdr:ext cx="378565" cy="259045"/>
    <xdr:sp macro="" textlink="">
      <xdr:nvSpPr>
        <xdr:cNvPr id="312" name="テキスト ボックス 311"/>
        <xdr:cNvSpPr txBox="1"/>
      </xdr:nvSpPr>
      <xdr:spPr>
        <a:xfrm>
          <a:off x="7672017" y="65618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117646</xdr:rowOff>
    </xdr:from>
    <xdr:to>
      <xdr:col>36</xdr:col>
      <xdr:colOff>165100</xdr:colOff>
      <xdr:row>38</xdr:row>
      <xdr:rowOff>47796</xdr:rowOff>
    </xdr:to>
    <xdr:sp macro="" textlink="">
      <xdr:nvSpPr>
        <xdr:cNvPr id="313" name="楕円 312"/>
        <xdr:cNvSpPr/>
      </xdr:nvSpPr>
      <xdr:spPr>
        <a:xfrm>
          <a:off x="6921500" y="646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38923</xdr:rowOff>
    </xdr:from>
    <xdr:ext cx="378565" cy="259045"/>
    <xdr:sp macro="" textlink="">
      <xdr:nvSpPr>
        <xdr:cNvPr id="314" name="テキスト ボックス 313"/>
        <xdr:cNvSpPr txBox="1"/>
      </xdr:nvSpPr>
      <xdr:spPr>
        <a:xfrm>
          <a:off x="6783017" y="6554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8" name="テキスト ボックス 32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110677</xdr:rowOff>
    </xdr:from>
    <xdr:to>
      <xdr:col>54</xdr:col>
      <xdr:colOff>189865</xdr:colOff>
      <xdr:row>58</xdr:row>
      <xdr:rowOff>134826</xdr:rowOff>
    </xdr:to>
    <xdr:cxnSp macro="">
      <xdr:nvCxnSpPr>
        <xdr:cNvPr id="336" name="直線コネクタ 335"/>
        <xdr:cNvCxnSpPr/>
      </xdr:nvCxnSpPr>
      <xdr:spPr>
        <a:xfrm flipV="1">
          <a:off x="10475595" y="8683177"/>
          <a:ext cx="1270" cy="1395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138653</xdr:rowOff>
    </xdr:from>
    <xdr:ext cx="378565" cy="259045"/>
    <xdr:sp macro="" textlink="">
      <xdr:nvSpPr>
        <xdr:cNvPr id="337" name="農林水産業費最小値テキスト"/>
        <xdr:cNvSpPr txBox="1"/>
      </xdr:nvSpPr>
      <xdr:spPr>
        <a:xfrm>
          <a:off x="10528300" y="10082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134826</xdr:rowOff>
    </xdr:from>
    <xdr:to>
      <xdr:col>55</xdr:col>
      <xdr:colOff>88900</xdr:colOff>
      <xdr:row>58</xdr:row>
      <xdr:rowOff>134826</xdr:rowOff>
    </xdr:to>
    <xdr:cxnSp macro="">
      <xdr:nvCxnSpPr>
        <xdr:cNvPr id="338" name="直線コネクタ 337"/>
        <xdr:cNvCxnSpPr/>
      </xdr:nvCxnSpPr>
      <xdr:spPr>
        <a:xfrm>
          <a:off x="10388600" y="1007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57354</xdr:rowOff>
    </xdr:from>
    <xdr:ext cx="599010" cy="259045"/>
    <xdr:sp macro="" textlink="">
      <xdr:nvSpPr>
        <xdr:cNvPr id="339" name="農林水産業費最大値テキスト"/>
        <xdr:cNvSpPr txBox="1"/>
      </xdr:nvSpPr>
      <xdr:spPr>
        <a:xfrm>
          <a:off x="10528300" y="845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153,174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110677</xdr:rowOff>
    </xdr:from>
    <xdr:to>
      <xdr:col>55</xdr:col>
      <xdr:colOff>88900</xdr:colOff>
      <xdr:row>50</xdr:row>
      <xdr:rowOff>110677</xdr:rowOff>
    </xdr:to>
    <xdr:cxnSp macro="">
      <xdr:nvCxnSpPr>
        <xdr:cNvPr id="340" name="直線コネクタ 339"/>
        <xdr:cNvCxnSpPr/>
      </xdr:nvCxnSpPr>
      <xdr:spPr>
        <a:xfrm>
          <a:off x="10388600" y="868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110320</xdr:rowOff>
    </xdr:from>
    <xdr:to>
      <xdr:col>55</xdr:col>
      <xdr:colOff>0</xdr:colOff>
      <xdr:row>57</xdr:row>
      <xdr:rowOff>150737</xdr:rowOff>
    </xdr:to>
    <xdr:cxnSp macro="">
      <xdr:nvCxnSpPr>
        <xdr:cNvPr id="341" name="直線コネクタ 340"/>
        <xdr:cNvCxnSpPr/>
      </xdr:nvCxnSpPr>
      <xdr:spPr>
        <a:xfrm flipV="1">
          <a:off x="9639300" y="9882970"/>
          <a:ext cx="838200" cy="4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122502</xdr:rowOff>
    </xdr:from>
    <xdr:ext cx="534377" cy="259045"/>
    <xdr:sp macro="" textlink="">
      <xdr:nvSpPr>
        <xdr:cNvPr id="342" name="農林水産業費平均値テキスト"/>
        <xdr:cNvSpPr txBox="1"/>
      </xdr:nvSpPr>
      <xdr:spPr>
        <a:xfrm>
          <a:off x="10528300" y="9895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144075</xdr:rowOff>
    </xdr:from>
    <xdr:to>
      <xdr:col>55</xdr:col>
      <xdr:colOff>50800</xdr:colOff>
      <xdr:row>58</xdr:row>
      <xdr:rowOff>74225</xdr:rowOff>
    </xdr:to>
    <xdr:sp macro="" textlink="">
      <xdr:nvSpPr>
        <xdr:cNvPr id="343" name="フローチャート: 判断 342"/>
        <xdr:cNvSpPr/>
      </xdr:nvSpPr>
      <xdr:spPr>
        <a:xfrm>
          <a:off x="104267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150737</xdr:rowOff>
    </xdr:from>
    <xdr:to>
      <xdr:col>50</xdr:col>
      <xdr:colOff>114300</xdr:colOff>
      <xdr:row>58</xdr:row>
      <xdr:rowOff>4442</xdr:rowOff>
    </xdr:to>
    <xdr:cxnSp macro="">
      <xdr:nvCxnSpPr>
        <xdr:cNvPr id="344" name="直線コネクタ 343"/>
        <xdr:cNvCxnSpPr/>
      </xdr:nvCxnSpPr>
      <xdr:spPr>
        <a:xfrm flipV="1">
          <a:off x="8750300" y="9923387"/>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136339</xdr:rowOff>
    </xdr:from>
    <xdr:to>
      <xdr:col>50</xdr:col>
      <xdr:colOff>165100</xdr:colOff>
      <xdr:row>58</xdr:row>
      <xdr:rowOff>66489</xdr:rowOff>
    </xdr:to>
    <xdr:sp macro="" textlink="">
      <xdr:nvSpPr>
        <xdr:cNvPr id="345" name="フローチャート: 判断 344"/>
        <xdr:cNvSpPr/>
      </xdr:nvSpPr>
      <xdr:spPr>
        <a:xfrm>
          <a:off x="9588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57616</xdr:rowOff>
    </xdr:from>
    <xdr:ext cx="534377" cy="259045"/>
    <xdr:sp macro="" textlink="">
      <xdr:nvSpPr>
        <xdr:cNvPr id="346" name="テキスト ボックス 345"/>
        <xdr:cNvSpPr txBox="1"/>
      </xdr:nvSpPr>
      <xdr:spPr>
        <a:xfrm>
          <a:off x="9372111" y="1000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4442</xdr:rowOff>
    </xdr:from>
    <xdr:to>
      <xdr:col>45</xdr:col>
      <xdr:colOff>177800</xdr:colOff>
      <xdr:row>58</xdr:row>
      <xdr:rowOff>26122</xdr:rowOff>
    </xdr:to>
    <xdr:cxnSp macro="">
      <xdr:nvCxnSpPr>
        <xdr:cNvPr id="347" name="直線コネクタ 346"/>
        <xdr:cNvCxnSpPr/>
      </xdr:nvCxnSpPr>
      <xdr:spPr>
        <a:xfrm flipV="1">
          <a:off x="7861300" y="9948542"/>
          <a:ext cx="889000" cy="21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143463</xdr:rowOff>
    </xdr:from>
    <xdr:to>
      <xdr:col>46</xdr:col>
      <xdr:colOff>38100</xdr:colOff>
      <xdr:row>58</xdr:row>
      <xdr:rowOff>73613</xdr:rowOff>
    </xdr:to>
    <xdr:sp macro="" textlink="">
      <xdr:nvSpPr>
        <xdr:cNvPr id="348" name="フローチャート: 判断 347"/>
        <xdr:cNvSpPr/>
      </xdr:nvSpPr>
      <xdr:spPr>
        <a:xfrm>
          <a:off x="8699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64740</xdr:rowOff>
    </xdr:from>
    <xdr:ext cx="534377" cy="259045"/>
    <xdr:sp macro="" textlink="">
      <xdr:nvSpPr>
        <xdr:cNvPr id="349" name="テキスト ボックス 348"/>
        <xdr:cNvSpPr txBox="1"/>
      </xdr:nvSpPr>
      <xdr:spPr>
        <a:xfrm>
          <a:off x="8483111" y="1000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26122</xdr:rowOff>
    </xdr:from>
    <xdr:to>
      <xdr:col>41</xdr:col>
      <xdr:colOff>50800</xdr:colOff>
      <xdr:row>58</xdr:row>
      <xdr:rowOff>79149</xdr:rowOff>
    </xdr:to>
    <xdr:cxnSp macro="">
      <xdr:nvCxnSpPr>
        <xdr:cNvPr id="350" name="直線コネクタ 349"/>
        <xdr:cNvCxnSpPr/>
      </xdr:nvCxnSpPr>
      <xdr:spPr>
        <a:xfrm flipV="1">
          <a:off x="6972300" y="9970222"/>
          <a:ext cx="889000" cy="5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145455</xdr:rowOff>
    </xdr:from>
    <xdr:to>
      <xdr:col>41</xdr:col>
      <xdr:colOff>101600</xdr:colOff>
      <xdr:row>58</xdr:row>
      <xdr:rowOff>75605</xdr:rowOff>
    </xdr:to>
    <xdr:sp macro="" textlink="">
      <xdr:nvSpPr>
        <xdr:cNvPr id="351" name="フローチャート: 判断 350"/>
        <xdr:cNvSpPr/>
      </xdr:nvSpPr>
      <xdr:spPr>
        <a:xfrm>
          <a:off x="7810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92132</xdr:rowOff>
    </xdr:from>
    <xdr:ext cx="534377" cy="259045"/>
    <xdr:sp macro="" textlink="">
      <xdr:nvSpPr>
        <xdr:cNvPr id="352" name="テキスト ボックス 351"/>
        <xdr:cNvSpPr txBox="1"/>
      </xdr:nvSpPr>
      <xdr:spPr>
        <a:xfrm>
          <a:off x="7594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142786</xdr:rowOff>
    </xdr:from>
    <xdr:to>
      <xdr:col>36</xdr:col>
      <xdr:colOff>165100</xdr:colOff>
      <xdr:row>58</xdr:row>
      <xdr:rowOff>72936</xdr:rowOff>
    </xdr:to>
    <xdr:sp macro="" textlink="">
      <xdr:nvSpPr>
        <xdr:cNvPr id="353" name="フローチャート: 判断 352"/>
        <xdr:cNvSpPr/>
      </xdr:nvSpPr>
      <xdr:spPr>
        <a:xfrm>
          <a:off x="6921500" y="991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89463</xdr:rowOff>
    </xdr:from>
    <xdr:ext cx="534377" cy="259045"/>
    <xdr:sp macro="" textlink="">
      <xdr:nvSpPr>
        <xdr:cNvPr id="354" name="テキスト ボックス 353"/>
        <xdr:cNvSpPr txBox="1"/>
      </xdr:nvSpPr>
      <xdr:spPr>
        <a:xfrm>
          <a:off x="6705111" y="969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59520</xdr:rowOff>
    </xdr:from>
    <xdr:to>
      <xdr:col>55</xdr:col>
      <xdr:colOff>50800</xdr:colOff>
      <xdr:row>57</xdr:row>
      <xdr:rowOff>161120</xdr:rowOff>
    </xdr:to>
    <xdr:sp macro="" textlink="">
      <xdr:nvSpPr>
        <xdr:cNvPr id="360" name="楕円 359"/>
        <xdr:cNvSpPr/>
      </xdr:nvSpPr>
      <xdr:spPr>
        <a:xfrm>
          <a:off x="10426700" y="983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82397</xdr:rowOff>
    </xdr:from>
    <xdr:ext cx="534377" cy="259045"/>
    <xdr:sp macro="" textlink="">
      <xdr:nvSpPr>
        <xdr:cNvPr id="361" name="農林水産業費該当値テキスト"/>
        <xdr:cNvSpPr txBox="1"/>
      </xdr:nvSpPr>
      <xdr:spPr>
        <a:xfrm>
          <a:off x="10528300" y="9683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99937</xdr:rowOff>
    </xdr:from>
    <xdr:to>
      <xdr:col>50</xdr:col>
      <xdr:colOff>165100</xdr:colOff>
      <xdr:row>58</xdr:row>
      <xdr:rowOff>30087</xdr:rowOff>
    </xdr:to>
    <xdr:sp macro="" textlink="">
      <xdr:nvSpPr>
        <xdr:cNvPr id="362" name="楕円 361"/>
        <xdr:cNvSpPr/>
      </xdr:nvSpPr>
      <xdr:spPr>
        <a:xfrm>
          <a:off x="9588500" y="987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46614</xdr:rowOff>
    </xdr:from>
    <xdr:ext cx="534377" cy="259045"/>
    <xdr:sp macro="" textlink="">
      <xdr:nvSpPr>
        <xdr:cNvPr id="363" name="テキスト ボックス 362"/>
        <xdr:cNvSpPr txBox="1"/>
      </xdr:nvSpPr>
      <xdr:spPr>
        <a:xfrm>
          <a:off x="9372111" y="9647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125092</xdr:rowOff>
    </xdr:from>
    <xdr:to>
      <xdr:col>46</xdr:col>
      <xdr:colOff>38100</xdr:colOff>
      <xdr:row>58</xdr:row>
      <xdr:rowOff>55242</xdr:rowOff>
    </xdr:to>
    <xdr:sp macro="" textlink="">
      <xdr:nvSpPr>
        <xdr:cNvPr id="364" name="楕円 363"/>
        <xdr:cNvSpPr/>
      </xdr:nvSpPr>
      <xdr:spPr>
        <a:xfrm>
          <a:off x="8699500" y="989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71769</xdr:rowOff>
    </xdr:from>
    <xdr:ext cx="534377" cy="259045"/>
    <xdr:sp macro="" textlink="">
      <xdr:nvSpPr>
        <xdr:cNvPr id="365" name="テキスト ボックス 364"/>
        <xdr:cNvSpPr txBox="1"/>
      </xdr:nvSpPr>
      <xdr:spPr>
        <a:xfrm>
          <a:off x="8483111" y="967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146772</xdr:rowOff>
    </xdr:from>
    <xdr:to>
      <xdr:col>41</xdr:col>
      <xdr:colOff>101600</xdr:colOff>
      <xdr:row>58</xdr:row>
      <xdr:rowOff>76922</xdr:rowOff>
    </xdr:to>
    <xdr:sp macro="" textlink="">
      <xdr:nvSpPr>
        <xdr:cNvPr id="366" name="楕円 365"/>
        <xdr:cNvSpPr/>
      </xdr:nvSpPr>
      <xdr:spPr>
        <a:xfrm>
          <a:off x="7810500" y="991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68049</xdr:rowOff>
    </xdr:from>
    <xdr:ext cx="534377" cy="259045"/>
    <xdr:sp macro="" textlink="">
      <xdr:nvSpPr>
        <xdr:cNvPr id="367" name="テキスト ボックス 366"/>
        <xdr:cNvSpPr txBox="1"/>
      </xdr:nvSpPr>
      <xdr:spPr>
        <a:xfrm>
          <a:off x="7594111" y="10012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28349</xdr:rowOff>
    </xdr:from>
    <xdr:to>
      <xdr:col>36</xdr:col>
      <xdr:colOff>165100</xdr:colOff>
      <xdr:row>58</xdr:row>
      <xdr:rowOff>129949</xdr:rowOff>
    </xdr:to>
    <xdr:sp macro="" textlink="">
      <xdr:nvSpPr>
        <xdr:cNvPr id="368" name="楕円 367"/>
        <xdr:cNvSpPr/>
      </xdr:nvSpPr>
      <xdr:spPr>
        <a:xfrm>
          <a:off x="6921500" y="997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121076</xdr:rowOff>
    </xdr:from>
    <xdr:ext cx="469744" cy="259045"/>
    <xdr:sp macro="" textlink="">
      <xdr:nvSpPr>
        <xdr:cNvPr id="369" name="テキスト ボックス 368"/>
        <xdr:cNvSpPr txBox="1"/>
      </xdr:nvSpPr>
      <xdr:spPr>
        <a:xfrm>
          <a:off x="6737428" y="1006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3" name="テキスト ボックス 382"/>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5" name="テキスト ボックス 384"/>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7" name="テキスト ボックス 386"/>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9" name="テキスト ボックス 38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90780</xdr:rowOff>
    </xdr:from>
    <xdr:to>
      <xdr:col>54</xdr:col>
      <xdr:colOff>189865</xdr:colOff>
      <xdr:row>78</xdr:row>
      <xdr:rowOff>97867</xdr:rowOff>
    </xdr:to>
    <xdr:cxnSp macro="">
      <xdr:nvCxnSpPr>
        <xdr:cNvPr id="391" name="直線コネクタ 390"/>
        <xdr:cNvCxnSpPr/>
      </xdr:nvCxnSpPr>
      <xdr:spPr>
        <a:xfrm flipV="1">
          <a:off x="10475595" y="12092280"/>
          <a:ext cx="1270" cy="137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101694</xdr:rowOff>
    </xdr:from>
    <xdr:ext cx="469744" cy="259045"/>
    <xdr:sp macro="" textlink="">
      <xdr:nvSpPr>
        <xdr:cNvPr id="392" name="商工費最小値テキスト"/>
        <xdr:cNvSpPr txBox="1"/>
      </xdr:nvSpPr>
      <xdr:spPr>
        <a:xfrm>
          <a:off x="10528300" y="13474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97867</xdr:rowOff>
    </xdr:from>
    <xdr:to>
      <xdr:col>55</xdr:col>
      <xdr:colOff>88900</xdr:colOff>
      <xdr:row>78</xdr:row>
      <xdr:rowOff>97867</xdr:rowOff>
    </xdr:to>
    <xdr:cxnSp macro="">
      <xdr:nvCxnSpPr>
        <xdr:cNvPr id="393" name="直線コネクタ 392"/>
        <xdr:cNvCxnSpPr/>
      </xdr:nvCxnSpPr>
      <xdr:spPr>
        <a:xfrm>
          <a:off x="10388600" y="1347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37457</xdr:rowOff>
    </xdr:from>
    <xdr:ext cx="534377" cy="259045"/>
    <xdr:sp macro="" textlink="">
      <xdr:nvSpPr>
        <xdr:cNvPr id="394" name="商工費最大値テキスト"/>
        <xdr:cNvSpPr txBox="1"/>
      </xdr:nvSpPr>
      <xdr:spPr>
        <a:xfrm>
          <a:off x="10528300" y="1186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90780</xdr:rowOff>
    </xdr:from>
    <xdr:to>
      <xdr:col>55</xdr:col>
      <xdr:colOff>88900</xdr:colOff>
      <xdr:row>70</xdr:row>
      <xdr:rowOff>90780</xdr:rowOff>
    </xdr:to>
    <xdr:cxnSp macro="">
      <xdr:nvCxnSpPr>
        <xdr:cNvPr id="395" name="直線コネクタ 394"/>
        <xdr:cNvCxnSpPr/>
      </xdr:nvCxnSpPr>
      <xdr:spPr>
        <a:xfrm>
          <a:off x="10388600" y="1209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57221</xdr:rowOff>
    </xdr:from>
    <xdr:to>
      <xdr:col>55</xdr:col>
      <xdr:colOff>0</xdr:colOff>
      <xdr:row>77</xdr:row>
      <xdr:rowOff>96929</xdr:rowOff>
    </xdr:to>
    <xdr:cxnSp macro="">
      <xdr:nvCxnSpPr>
        <xdr:cNvPr id="396" name="直線コネクタ 395"/>
        <xdr:cNvCxnSpPr/>
      </xdr:nvCxnSpPr>
      <xdr:spPr>
        <a:xfrm flipV="1">
          <a:off x="9639300" y="13258871"/>
          <a:ext cx="8382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23972</xdr:rowOff>
    </xdr:from>
    <xdr:ext cx="534377" cy="259045"/>
    <xdr:sp macro="" textlink="">
      <xdr:nvSpPr>
        <xdr:cNvPr id="397" name="商工費平均値テキスト"/>
        <xdr:cNvSpPr txBox="1"/>
      </xdr:nvSpPr>
      <xdr:spPr>
        <a:xfrm>
          <a:off x="10528300" y="12882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1095</xdr:rowOff>
    </xdr:from>
    <xdr:to>
      <xdr:col>55</xdr:col>
      <xdr:colOff>50800</xdr:colOff>
      <xdr:row>76</xdr:row>
      <xdr:rowOff>102695</xdr:rowOff>
    </xdr:to>
    <xdr:sp macro="" textlink="">
      <xdr:nvSpPr>
        <xdr:cNvPr id="398" name="フローチャート: 判断 397"/>
        <xdr:cNvSpPr/>
      </xdr:nvSpPr>
      <xdr:spPr>
        <a:xfrm>
          <a:off x="104267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96929</xdr:rowOff>
    </xdr:from>
    <xdr:to>
      <xdr:col>50</xdr:col>
      <xdr:colOff>114300</xdr:colOff>
      <xdr:row>78</xdr:row>
      <xdr:rowOff>25445</xdr:rowOff>
    </xdr:to>
    <xdr:cxnSp macro="">
      <xdr:nvCxnSpPr>
        <xdr:cNvPr id="399" name="直線コネクタ 398"/>
        <xdr:cNvCxnSpPr/>
      </xdr:nvCxnSpPr>
      <xdr:spPr>
        <a:xfrm flipV="1">
          <a:off x="8750300" y="13298579"/>
          <a:ext cx="889000" cy="99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152177</xdr:rowOff>
    </xdr:from>
    <xdr:to>
      <xdr:col>50</xdr:col>
      <xdr:colOff>165100</xdr:colOff>
      <xdr:row>77</xdr:row>
      <xdr:rowOff>82327</xdr:rowOff>
    </xdr:to>
    <xdr:sp macro="" textlink="">
      <xdr:nvSpPr>
        <xdr:cNvPr id="400" name="フローチャート: 判断 399"/>
        <xdr:cNvSpPr/>
      </xdr:nvSpPr>
      <xdr:spPr>
        <a:xfrm>
          <a:off x="9588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98854</xdr:rowOff>
    </xdr:from>
    <xdr:ext cx="534377" cy="259045"/>
    <xdr:sp macro="" textlink="">
      <xdr:nvSpPr>
        <xdr:cNvPr id="401" name="テキスト ボックス 400"/>
        <xdr:cNvSpPr txBox="1"/>
      </xdr:nvSpPr>
      <xdr:spPr>
        <a:xfrm>
          <a:off x="9372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25445</xdr:rowOff>
    </xdr:from>
    <xdr:to>
      <xdr:col>45</xdr:col>
      <xdr:colOff>177800</xdr:colOff>
      <xdr:row>78</xdr:row>
      <xdr:rowOff>34818</xdr:rowOff>
    </xdr:to>
    <xdr:cxnSp macro="">
      <xdr:nvCxnSpPr>
        <xdr:cNvPr id="402" name="直線コネクタ 401"/>
        <xdr:cNvCxnSpPr/>
      </xdr:nvCxnSpPr>
      <xdr:spPr>
        <a:xfrm flipV="1">
          <a:off x="7861300" y="13398545"/>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167287</xdr:rowOff>
    </xdr:from>
    <xdr:to>
      <xdr:col>46</xdr:col>
      <xdr:colOff>38100</xdr:colOff>
      <xdr:row>77</xdr:row>
      <xdr:rowOff>97437</xdr:rowOff>
    </xdr:to>
    <xdr:sp macro="" textlink="">
      <xdr:nvSpPr>
        <xdr:cNvPr id="403" name="フローチャート: 判断 402"/>
        <xdr:cNvSpPr/>
      </xdr:nvSpPr>
      <xdr:spPr>
        <a:xfrm>
          <a:off x="8699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113964</xdr:rowOff>
    </xdr:from>
    <xdr:ext cx="534377" cy="259045"/>
    <xdr:sp macro="" textlink="">
      <xdr:nvSpPr>
        <xdr:cNvPr id="404" name="テキスト ボックス 403"/>
        <xdr:cNvSpPr txBox="1"/>
      </xdr:nvSpPr>
      <xdr:spPr>
        <a:xfrm>
          <a:off x="8483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33263</xdr:rowOff>
    </xdr:from>
    <xdr:to>
      <xdr:col>41</xdr:col>
      <xdr:colOff>50800</xdr:colOff>
      <xdr:row>78</xdr:row>
      <xdr:rowOff>34818</xdr:rowOff>
    </xdr:to>
    <xdr:cxnSp macro="">
      <xdr:nvCxnSpPr>
        <xdr:cNvPr id="405" name="直線コネクタ 404"/>
        <xdr:cNvCxnSpPr/>
      </xdr:nvCxnSpPr>
      <xdr:spPr>
        <a:xfrm>
          <a:off x="6972300" y="13406363"/>
          <a:ext cx="889000" cy="1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156063</xdr:rowOff>
    </xdr:from>
    <xdr:to>
      <xdr:col>41</xdr:col>
      <xdr:colOff>101600</xdr:colOff>
      <xdr:row>77</xdr:row>
      <xdr:rowOff>86213</xdr:rowOff>
    </xdr:to>
    <xdr:sp macro="" textlink="">
      <xdr:nvSpPr>
        <xdr:cNvPr id="406" name="フローチャート: 判断 405"/>
        <xdr:cNvSpPr/>
      </xdr:nvSpPr>
      <xdr:spPr>
        <a:xfrm>
          <a:off x="7810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102740</xdr:rowOff>
    </xdr:from>
    <xdr:ext cx="534377" cy="259045"/>
    <xdr:sp macro="" textlink="">
      <xdr:nvSpPr>
        <xdr:cNvPr id="407" name="テキスト ボックス 406"/>
        <xdr:cNvSpPr txBox="1"/>
      </xdr:nvSpPr>
      <xdr:spPr>
        <a:xfrm>
          <a:off x="7594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137020</xdr:rowOff>
    </xdr:from>
    <xdr:to>
      <xdr:col>36</xdr:col>
      <xdr:colOff>165100</xdr:colOff>
      <xdr:row>77</xdr:row>
      <xdr:rowOff>67170</xdr:rowOff>
    </xdr:to>
    <xdr:sp macro="" textlink="">
      <xdr:nvSpPr>
        <xdr:cNvPr id="408" name="フローチャート: 判断 407"/>
        <xdr:cNvSpPr/>
      </xdr:nvSpPr>
      <xdr:spPr>
        <a:xfrm>
          <a:off x="6921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83697</xdr:rowOff>
    </xdr:from>
    <xdr:ext cx="534377" cy="259045"/>
    <xdr:sp macro="" textlink="">
      <xdr:nvSpPr>
        <xdr:cNvPr id="409" name="テキスト ボックス 408"/>
        <xdr:cNvSpPr txBox="1"/>
      </xdr:nvSpPr>
      <xdr:spPr>
        <a:xfrm>
          <a:off x="6705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6421</xdr:rowOff>
    </xdr:from>
    <xdr:to>
      <xdr:col>55</xdr:col>
      <xdr:colOff>50800</xdr:colOff>
      <xdr:row>77</xdr:row>
      <xdr:rowOff>108021</xdr:rowOff>
    </xdr:to>
    <xdr:sp macro="" textlink="">
      <xdr:nvSpPr>
        <xdr:cNvPr id="415" name="楕円 414"/>
        <xdr:cNvSpPr/>
      </xdr:nvSpPr>
      <xdr:spPr>
        <a:xfrm>
          <a:off x="10426700" y="1320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156298</xdr:rowOff>
    </xdr:from>
    <xdr:ext cx="534377" cy="259045"/>
    <xdr:sp macro="" textlink="">
      <xdr:nvSpPr>
        <xdr:cNvPr id="416" name="商工費該当値テキスト"/>
        <xdr:cNvSpPr txBox="1"/>
      </xdr:nvSpPr>
      <xdr:spPr>
        <a:xfrm>
          <a:off x="10528300" y="1318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46129</xdr:rowOff>
    </xdr:from>
    <xdr:to>
      <xdr:col>50</xdr:col>
      <xdr:colOff>165100</xdr:colOff>
      <xdr:row>77</xdr:row>
      <xdr:rowOff>147729</xdr:rowOff>
    </xdr:to>
    <xdr:sp macro="" textlink="">
      <xdr:nvSpPr>
        <xdr:cNvPr id="417" name="楕円 416"/>
        <xdr:cNvSpPr/>
      </xdr:nvSpPr>
      <xdr:spPr>
        <a:xfrm>
          <a:off x="9588500" y="1324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138856</xdr:rowOff>
    </xdr:from>
    <xdr:ext cx="469744" cy="259045"/>
    <xdr:sp macro="" textlink="">
      <xdr:nvSpPr>
        <xdr:cNvPr id="418" name="テキスト ボックス 417"/>
        <xdr:cNvSpPr txBox="1"/>
      </xdr:nvSpPr>
      <xdr:spPr>
        <a:xfrm>
          <a:off x="9404428" y="1334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146095</xdr:rowOff>
    </xdr:from>
    <xdr:to>
      <xdr:col>46</xdr:col>
      <xdr:colOff>38100</xdr:colOff>
      <xdr:row>78</xdr:row>
      <xdr:rowOff>76245</xdr:rowOff>
    </xdr:to>
    <xdr:sp macro="" textlink="">
      <xdr:nvSpPr>
        <xdr:cNvPr id="419" name="楕円 418"/>
        <xdr:cNvSpPr/>
      </xdr:nvSpPr>
      <xdr:spPr>
        <a:xfrm>
          <a:off x="8699500" y="133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67372</xdr:rowOff>
    </xdr:from>
    <xdr:ext cx="469744" cy="259045"/>
    <xdr:sp macro="" textlink="">
      <xdr:nvSpPr>
        <xdr:cNvPr id="420" name="テキスト ボックス 419"/>
        <xdr:cNvSpPr txBox="1"/>
      </xdr:nvSpPr>
      <xdr:spPr>
        <a:xfrm>
          <a:off x="8515428" y="1344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155468</xdr:rowOff>
    </xdr:from>
    <xdr:to>
      <xdr:col>41</xdr:col>
      <xdr:colOff>101600</xdr:colOff>
      <xdr:row>78</xdr:row>
      <xdr:rowOff>85618</xdr:rowOff>
    </xdr:to>
    <xdr:sp macro="" textlink="">
      <xdr:nvSpPr>
        <xdr:cNvPr id="421" name="楕円 420"/>
        <xdr:cNvSpPr/>
      </xdr:nvSpPr>
      <xdr:spPr>
        <a:xfrm>
          <a:off x="7810500" y="133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76745</xdr:rowOff>
    </xdr:from>
    <xdr:ext cx="469744" cy="259045"/>
    <xdr:sp macro="" textlink="">
      <xdr:nvSpPr>
        <xdr:cNvPr id="422" name="テキスト ボックス 421"/>
        <xdr:cNvSpPr txBox="1"/>
      </xdr:nvSpPr>
      <xdr:spPr>
        <a:xfrm>
          <a:off x="7626428" y="1344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153913</xdr:rowOff>
    </xdr:from>
    <xdr:to>
      <xdr:col>36</xdr:col>
      <xdr:colOff>165100</xdr:colOff>
      <xdr:row>78</xdr:row>
      <xdr:rowOff>84063</xdr:rowOff>
    </xdr:to>
    <xdr:sp macro="" textlink="">
      <xdr:nvSpPr>
        <xdr:cNvPr id="423" name="楕円 422"/>
        <xdr:cNvSpPr/>
      </xdr:nvSpPr>
      <xdr:spPr>
        <a:xfrm>
          <a:off x="6921500" y="1335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75190</xdr:rowOff>
    </xdr:from>
    <xdr:ext cx="469744" cy="259045"/>
    <xdr:sp macro="" textlink="">
      <xdr:nvSpPr>
        <xdr:cNvPr id="424" name="テキスト ボックス 423"/>
        <xdr:cNvSpPr txBox="1"/>
      </xdr:nvSpPr>
      <xdr:spPr>
        <a:xfrm>
          <a:off x="6737428" y="1344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5" name="直線コネクタ 43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6" name="テキスト ボックス 43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7" name="直線コネクタ 43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8" name="テキスト ボックス 43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1" name="直線コネクタ 44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2" name="テキスト ボックス 44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3" name="直線コネクタ 44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4" name="テキスト ボックス 44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83888</xdr:rowOff>
    </xdr:from>
    <xdr:to>
      <xdr:col>54</xdr:col>
      <xdr:colOff>189865</xdr:colOff>
      <xdr:row>98</xdr:row>
      <xdr:rowOff>145171</xdr:rowOff>
    </xdr:to>
    <xdr:cxnSp macro="">
      <xdr:nvCxnSpPr>
        <xdr:cNvPr id="448" name="直線コネクタ 447"/>
        <xdr:cNvCxnSpPr/>
      </xdr:nvCxnSpPr>
      <xdr:spPr>
        <a:xfrm flipV="1">
          <a:off x="10475595" y="15514388"/>
          <a:ext cx="1270" cy="143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148998</xdr:rowOff>
    </xdr:from>
    <xdr:ext cx="534377" cy="259045"/>
    <xdr:sp macro="" textlink="">
      <xdr:nvSpPr>
        <xdr:cNvPr id="449" name="土木費最小値テキスト"/>
        <xdr:cNvSpPr txBox="1"/>
      </xdr:nvSpPr>
      <xdr:spPr>
        <a:xfrm>
          <a:off x="10528300" y="1695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145171</xdr:rowOff>
    </xdr:from>
    <xdr:to>
      <xdr:col>55</xdr:col>
      <xdr:colOff>88900</xdr:colOff>
      <xdr:row>98</xdr:row>
      <xdr:rowOff>145171</xdr:rowOff>
    </xdr:to>
    <xdr:cxnSp macro="">
      <xdr:nvCxnSpPr>
        <xdr:cNvPr id="450" name="直線コネクタ 449"/>
        <xdr:cNvCxnSpPr/>
      </xdr:nvCxnSpPr>
      <xdr:spPr>
        <a:xfrm>
          <a:off x="10388600" y="1694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30565</xdr:rowOff>
    </xdr:from>
    <xdr:ext cx="599010" cy="259045"/>
    <xdr:sp macro="" textlink="">
      <xdr:nvSpPr>
        <xdr:cNvPr id="451" name="土木費最大値テキスト"/>
        <xdr:cNvSpPr txBox="1"/>
      </xdr:nvSpPr>
      <xdr:spPr>
        <a:xfrm>
          <a:off x="10528300" y="1528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83888</xdr:rowOff>
    </xdr:from>
    <xdr:to>
      <xdr:col>55</xdr:col>
      <xdr:colOff>88900</xdr:colOff>
      <xdr:row>90</xdr:row>
      <xdr:rowOff>83888</xdr:rowOff>
    </xdr:to>
    <xdr:cxnSp macro="">
      <xdr:nvCxnSpPr>
        <xdr:cNvPr id="452" name="直線コネクタ 451"/>
        <xdr:cNvCxnSpPr/>
      </xdr:nvCxnSpPr>
      <xdr:spPr>
        <a:xfrm>
          <a:off x="10388600" y="15514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73836</xdr:rowOff>
    </xdr:from>
    <xdr:to>
      <xdr:col>55</xdr:col>
      <xdr:colOff>0</xdr:colOff>
      <xdr:row>98</xdr:row>
      <xdr:rowOff>92909</xdr:rowOff>
    </xdr:to>
    <xdr:cxnSp macro="">
      <xdr:nvCxnSpPr>
        <xdr:cNvPr id="453" name="直線コネクタ 452"/>
        <xdr:cNvCxnSpPr/>
      </xdr:nvCxnSpPr>
      <xdr:spPr>
        <a:xfrm flipV="1">
          <a:off x="9639300" y="16875936"/>
          <a:ext cx="838200" cy="1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17270</xdr:rowOff>
    </xdr:from>
    <xdr:ext cx="534377" cy="259045"/>
    <xdr:sp macro="" textlink="">
      <xdr:nvSpPr>
        <xdr:cNvPr id="454" name="土木費平均値テキスト"/>
        <xdr:cNvSpPr txBox="1"/>
      </xdr:nvSpPr>
      <xdr:spPr>
        <a:xfrm>
          <a:off x="10528300" y="16647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165843</xdr:rowOff>
    </xdr:from>
    <xdr:to>
      <xdr:col>55</xdr:col>
      <xdr:colOff>50800</xdr:colOff>
      <xdr:row>98</xdr:row>
      <xdr:rowOff>95993</xdr:rowOff>
    </xdr:to>
    <xdr:sp macro="" textlink="">
      <xdr:nvSpPr>
        <xdr:cNvPr id="455" name="フローチャート: 判断 454"/>
        <xdr:cNvSpPr/>
      </xdr:nvSpPr>
      <xdr:spPr>
        <a:xfrm>
          <a:off x="10426700" y="16796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92909</xdr:rowOff>
    </xdr:from>
    <xdr:to>
      <xdr:col>50</xdr:col>
      <xdr:colOff>114300</xdr:colOff>
      <xdr:row>98</xdr:row>
      <xdr:rowOff>110412</xdr:rowOff>
    </xdr:to>
    <xdr:cxnSp macro="">
      <xdr:nvCxnSpPr>
        <xdr:cNvPr id="456" name="直線コネクタ 455"/>
        <xdr:cNvCxnSpPr/>
      </xdr:nvCxnSpPr>
      <xdr:spPr>
        <a:xfrm flipV="1">
          <a:off x="8750300" y="16895009"/>
          <a:ext cx="889000" cy="17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168952</xdr:rowOff>
    </xdr:from>
    <xdr:to>
      <xdr:col>50</xdr:col>
      <xdr:colOff>165100</xdr:colOff>
      <xdr:row>98</xdr:row>
      <xdr:rowOff>99102</xdr:rowOff>
    </xdr:to>
    <xdr:sp macro="" textlink="">
      <xdr:nvSpPr>
        <xdr:cNvPr id="457" name="フローチャート: 判断 456"/>
        <xdr:cNvSpPr/>
      </xdr:nvSpPr>
      <xdr:spPr>
        <a:xfrm>
          <a:off x="95885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115629</xdr:rowOff>
    </xdr:from>
    <xdr:ext cx="534377" cy="259045"/>
    <xdr:sp macro="" textlink="">
      <xdr:nvSpPr>
        <xdr:cNvPr id="458" name="テキスト ボックス 457"/>
        <xdr:cNvSpPr txBox="1"/>
      </xdr:nvSpPr>
      <xdr:spPr>
        <a:xfrm>
          <a:off x="9372111" y="165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110012</xdr:rowOff>
    </xdr:from>
    <xdr:to>
      <xdr:col>45</xdr:col>
      <xdr:colOff>177800</xdr:colOff>
      <xdr:row>98</xdr:row>
      <xdr:rowOff>110412</xdr:rowOff>
    </xdr:to>
    <xdr:cxnSp macro="">
      <xdr:nvCxnSpPr>
        <xdr:cNvPr id="459" name="直線コネクタ 458"/>
        <xdr:cNvCxnSpPr/>
      </xdr:nvCxnSpPr>
      <xdr:spPr>
        <a:xfrm>
          <a:off x="7861300" y="16912112"/>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170590</xdr:rowOff>
    </xdr:from>
    <xdr:to>
      <xdr:col>46</xdr:col>
      <xdr:colOff>38100</xdr:colOff>
      <xdr:row>98</xdr:row>
      <xdr:rowOff>100740</xdr:rowOff>
    </xdr:to>
    <xdr:sp macro="" textlink="">
      <xdr:nvSpPr>
        <xdr:cNvPr id="460" name="フローチャート: 判断 459"/>
        <xdr:cNvSpPr/>
      </xdr:nvSpPr>
      <xdr:spPr>
        <a:xfrm>
          <a:off x="8699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117267</xdr:rowOff>
    </xdr:from>
    <xdr:ext cx="534377" cy="259045"/>
    <xdr:sp macro="" textlink="">
      <xdr:nvSpPr>
        <xdr:cNvPr id="461" name="テキスト ボックス 460"/>
        <xdr:cNvSpPr txBox="1"/>
      </xdr:nvSpPr>
      <xdr:spPr>
        <a:xfrm>
          <a:off x="8483111" y="1657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110012</xdr:rowOff>
    </xdr:from>
    <xdr:to>
      <xdr:col>41</xdr:col>
      <xdr:colOff>50800</xdr:colOff>
      <xdr:row>98</xdr:row>
      <xdr:rowOff>126350</xdr:rowOff>
    </xdr:to>
    <xdr:cxnSp macro="">
      <xdr:nvCxnSpPr>
        <xdr:cNvPr id="462" name="直線コネクタ 461"/>
        <xdr:cNvCxnSpPr/>
      </xdr:nvCxnSpPr>
      <xdr:spPr>
        <a:xfrm flipV="1">
          <a:off x="6972300" y="16912112"/>
          <a:ext cx="889000" cy="1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166002</xdr:rowOff>
    </xdr:from>
    <xdr:to>
      <xdr:col>41</xdr:col>
      <xdr:colOff>101600</xdr:colOff>
      <xdr:row>98</xdr:row>
      <xdr:rowOff>96152</xdr:rowOff>
    </xdr:to>
    <xdr:sp macro="" textlink="">
      <xdr:nvSpPr>
        <xdr:cNvPr id="463" name="フローチャート: 判断 462"/>
        <xdr:cNvSpPr/>
      </xdr:nvSpPr>
      <xdr:spPr>
        <a:xfrm>
          <a:off x="7810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112679</xdr:rowOff>
    </xdr:from>
    <xdr:ext cx="534377" cy="259045"/>
    <xdr:sp macro="" textlink="">
      <xdr:nvSpPr>
        <xdr:cNvPr id="464" name="テキスト ボックス 463"/>
        <xdr:cNvSpPr txBox="1"/>
      </xdr:nvSpPr>
      <xdr:spPr>
        <a:xfrm>
          <a:off x="7594111" y="1657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166334</xdr:rowOff>
    </xdr:from>
    <xdr:to>
      <xdr:col>36</xdr:col>
      <xdr:colOff>165100</xdr:colOff>
      <xdr:row>98</xdr:row>
      <xdr:rowOff>96484</xdr:rowOff>
    </xdr:to>
    <xdr:sp macro="" textlink="">
      <xdr:nvSpPr>
        <xdr:cNvPr id="465" name="フローチャート: 判断 464"/>
        <xdr:cNvSpPr/>
      </xdr:nvSpPr>
      <xdr:spPr>
        <a:xfrm>
          <a:off x="6921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113011</xdr:rowOff>
    </xdr:from>
    <xdr:ext cx="534377" cy="259045"/>
    <xdr:sp macro="" textlink="">
      <xdr:nvSpPr>
        <xdr:cNvPr id="466" name="テキスト ボックス 465"/>
        <xdr:cNvSpPr txBox="1"/>
      </xdr:nvSpPr>
      <xdr:spPr>
        <a:xfrm>
          <a:off x="6705111" y="1657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23036</xdr:rowOff>
    </xdr:from>
    <xdr:to>
      <xdr:col>55</xdr:col>
      <xdr:colOff>50800</xdr:colOff>
      <xdr:row>98</xdr:row>
      <xdr:rowOff>124636</xdr:rowOff>
    </xdr:to>
    <xdr:sp macro="" textlink="">
      <xdr:nvSpPr>
        <xdr:cNvPr id="472" name="楕円 471"/>
        <xdr:cNvSpPr/>
      </xdr:nvSpPr>
      <xdr:spPr>
        <a:xfrm>
          <a:off x="10426700" y="168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144269</xdr:rowOff>
    </xdr:from>
    <xdr:ext cx="534377" cy="259045"/>
    <xdr:sp macro="" textlink="">
      <xdr:nvSpPr>
        <xdr:cNvPr id="473" name="土木費該当値テキスト"/>
        <xdr:cNvSpPr txBox="1"/>
      </xdr:nvSpPr>
      <xdr:spPr>
        <a:xfrm>
          <a:off x="10528300" y="1677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42109</xdr:rowOff>
    </xdr:from>
    <xdr:to>
      <xdr:col>50</xdr:col>
      <xdr:colOff>165100</xdr:colOff>
      <xdr:row>98</xdr:row>
      <xdr:rowOff>143709</xdr:rowOff>
    </xdr:to>
    <xdr:sp macro="" textlink="">
      <xdr:nvSpPr>
        <xdr:cNvPr id="474" name="楕円 473"/>
        <xdr:cNvSpPr/>
      </xdr:nvSpPr>
      <xdr:spPr>
        <a:xfrm>
          <a:off x="9588500" y="1684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134836</xdr:rowOff>
    </xdr:from>
    <xdr:ext cx="534377" cy="259045"/>
    <xdr:sp macro="" textlink="">
      <xdr:nvSpPr>
        <xdr:cNvPr id="475" name="テキスト ボックス 474"/>
        <xdr:cNvSpPr txBox="1"/>
      </xdr:nvSpPr>
      <xdr:spPr>
        <a:xfrm>
          <a:off x="9372111" y="169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59612</xdr:rowOff>
    </xdr:from>
    <xdr:to>
      <xdr:col>46</xdr:col>
      <xdr:colOff>38100</xdr:colOff>
      <xdr:row>98</xdr:row>
      <xdr:rowOff>161212</xdr:rowOff>
    </xdr:to>
    <xdr:sp macro="" textlink="">
      <xdr:nvSpPr>
        <xdr:cNvPr id="476" name="楕円 475"/>
        <xdr:cNvSpPr/>
      </xdr:nvSpPr>
      <xdr:spPr>
        <a:xfrm>
          <a:off x="8699500" y="1686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152339</xdr:rowOff>
    </xdr:from>
    <xdr:ext cx="534377" cy="259045"/>
    <xdr:sp macro="" textlink="">
      <xdr:nvSpPr>
        <xdr:cNvPr id="477" name="テキスト ボックス 476"/>
        <xdr:cNvSpPr txBox="1"/>
      </xdr:nvSpPr>
      <xdr:spPr>
        <a:xfrm>
          <a:off x="8483111" y="1695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59212</xdr:rowOff>
    </xdr:from>
    <xdr:to>
      <xdr:col>41</xdr:col>
      <xdr:colOff>101600</xdr:colOff>
      <xdr:row>98</xdr:row>
      <xdr:rowOff>160812</xdr:rowOff>
    </xdr:to>
    <xdr:sp macro="" textlink="">
      <xdr:nvSpPr>
        <xdr:cNvPr id="478" name="楕円 477"/>
        <xdr:cNvSpPr/>
      </xdr:nvSpPr>
      <xdr:spPr>
        <a:xfrm>
          <a:off x="7810500" y="1686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151939</xdr:rowOff>
    </xdr:from>
    <xdr:ext cx="534377" cy="259045"/>
    <xdr:sp macro="" textlink="">
      <xdr:nvSpPr>
        <xdr:cNvPr id="479" name="テキスト ボックス 478"/>
        <xdr:cNvSpPr txBox="1"/>
      </xdr:nvSpPr>
      <xdr:spPr>
        <a:xfrm>
          <a:off x="7594111" y="1695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75550</xdr:rowOff>
    </xdr:from>
    <xdr:to>
      <xdr:col>36</xdr:col>
      <xdr:colOff>165100</xdr:colOff>
      <xdr:row>99</xdr:row>
      <xdr:rowOff>5700</xdr:rowOff>
    </xdr:to>
    <xdr:sp macro="" textlink="">
      <xdr:nvSpPr>
        <xdr:cNvPr id="480" name="楕円 479"/>
        <xdr:cNvSpPr/>
      </xdr:nvSpPr>
      <xdr:spPr>
        <a:xfrm>
          <a:off x="6921500" y="1687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168277</xdr:rowOff>
    </xdr:from>
    <xdr:ext cx="534377" cy="259045"/>
    <xdr:sp macro="" textlink="">
      <xdr:nvSpPr>
        <xdr:cNvPr id="481" name="テキスト ボックス 480"/>
        <xdr:cNvSpPr txBox="1"/>
      </xdr:nvSpPr>
      <xdr:spPr>
        <a:xfrm>
          <a:off x="6705111" y="1697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52512</xdr:rowOff>
    </xdr:from>
    <xdr:to>
      <xdr:col>85</xdr:col>
      <xdr:colOff>126364</xdr:colOff>
      <xdr:row>38</xdr:row>
      <xdr:rowOff>171247</xdr:rowOff>
    </xdr:to>
    <xdr:cxnSp macro="">
      <xdr:nvCxnSpPr>
        <xdr:cNvPr id="504" name="直線コネクタ 503"/>
        <xdr:cNvCxnSpPr/>
      </xdr:nvCxnSpPr>
      <xdr:spPr>
        <a:xfrm flipV="1">
          <a:off x="16317595" y="5367462"/>
          <a:ext cx="1269" cy="1318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3624</xdr:rowOff>
    </xdr:from>
    <xdr:ext cx="469744" cy="259045"/>
    <xdr:sp macro="" textlink="">
      <xdr:nvSpPr>
        <xdr:cNvPr id="505" name="消防費最小値テキスト"/>
        <xdr:cNvSpPr txBox="1"/>
      </xdr:nvSpPr>
      <xdr:spPr>
        <a:xfrm>
          <a:off x="16370300"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171247</xdr:rowOff>
    </xdr:from>
    <xdr:to>
      <xdr:col>86</xdr:col>
      <xdr:colOff>25400</xdr:colOff>
      <xdr:row>38</xdr:row>
      <xdr:rowOff>171247</xdr:rowOff>
    </xdr:to>
    <xdr:cxnSp macro="">
      <xdr:nvCxnSpPr>
        <xdr:cNvPr id="506" name="直線コネクタ 505"/>
        <xdr:cNvCxnSpPr/>
      </xdr:nvCxnSpPr>
      <xdr:spPr>
        <a:xfrm>
          <a:off x="16230600" y="6686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170639</xdr:rowOff>
    </xdr:from>
    <xdr:ext cx="534377" cy="259045"/>
    <xdr:sp macro="" textlink="">
      <xdr:nvSpPr>
        <xdr:cNvPr id="507" name="消防費最大値テキスト"/>
        <xdr:cNvSpPr txBox="1"/>
      </xdr:nvSpPr>
      <xdr:spPr>
        <a:xfrm>
          <a:off x="16370300" y="514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52512</xdr:rowOff>
    </xdr:from>
    <xdr:to>
      <xdr:col>86</xdr:col>
      <xdr:colOff>25400</xdr:colOff>
      <xdr:row>31</xdr:row>
      <xdr:rowOff>52512</xdr:rowOff>
    </xdr:to>
    <xdr:cxnSp macro="">
      <xdr:nvCxnSpPr>
        <xdr:cNvPr id="508" name="直線コネクタ 507"/>
        <xdr:cNvCxnSpPr/>
      </xdr:nvCxnSpPr>
      <xdr:spPr>
        <a:xfrm>
          <a:off x="16230600" y="536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120955</xdr:rowOff>
    </xdr:from>
    <xdr:to>
      <xdr:col>85</xdr:col>
      <xdr:colOff>127000</xdr:colOff>
      <xdr:row>35</xdr:row>
      <xdr:rowOff>132156</xdr:rowOff>
    </xdr:to>
    <xdr:cxnSp macro="">
      <xdr:nvCxnSpPr>
        <xdr:cNvPr id="509" name="直線コネクタ 508"/>
        <xdr:cNvCxnSpPr/>
      </xdr:nvCxnSpPr>
      <xdr:spPr>
        <a:xfrm flipV="1">
          <a:off x="15481300" y="5950255"/>
          <a:ext cx="838200" cy="1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92427</xdr:rowOff>
    </xdr:from>
    <xdr:ext cx="534377" cy="259045"/>
    <xdr:sp macro="" textlink="">
      <xdr:nvSpPr>
        <xdr:cNvPr id="510" name="消防費平均値テキスト"/>
        <xdr:cNvSpPr txBox="1"/>
      </xdr:nvSpPr>
      <xdr:spPr>
        <a:xfrm>
          <a:off x="16370300" y="6264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114000</xdr:rowOff>
    </xdr:from>
    <xdr:to>
      <xdr:col>85</xdr:col>
      <xdr:colOff>177800</xdr:colOff>
      <xdr:row>37</xdr:row>
      <xdr:rowOff>44150</xdr:rowOff>
    </xdr:to>
    <xdr:sp macro="" textlink="">
      <xdr:nvSpPr>
        <xdr:cNvPr id="511" name="フローチャート: 判断 510"/>
        <xdr:cNvSpPr/>
      </xdr:nvSpPr>
      <xdr:spPr>
        <a:xfrm>
          <a:off x="162687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106827</xdr:rowOff>
    </xdr:from>
    <xdr:to>
      <xdr:col>81</xdr:col>
      <xdr:colOff>50800</xdr:colOff>
      <xdr:row>35</xdr:row>
      <xdr:rowOff>132156</xdr:rowOff>
    </xdr:to>
    <xdr:cxnSp macro="">
      <xdr:nvCxnSpPr>
        <xdr:cNvPr id="512" name="直線コネクタ 511"/>
        <xdr:cNvCxnSpPr/>
      </xdr:nvCxnSpPr>
      <xdr:spPr>
        <a:xfrm>
          <a:off x="14592300" y="6107577"/>
          <a:ext cx="889000" cy="2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126253</xdr:rowOff>
    </xdr:from>
    <xdr:to>
      <xdr:col>81</xdr:col>
      <xdr:colOff>101600</xdr:colOff>
      <xdr:row>37</xdr:row>
      <xdr:rowOff>56403</xdr:rowOff>
    </xdr:to>
    <xdr:sp macro="" textlink="">
      <xdr:nvSpPr>
        <xdr:cNvPr id="513" name="フローチャート: 判断 512"/>
        <xdr:cNvSpPr/>
      </xdr:nvSpPr>
      <xdr:spPr>
        <a:xfrm>
          <a:off x="15430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47530</xdr:rowOff>
    </xdr:from>
    <xdr:ext cx="534377" cy="259045"/>
    <xdr:sp macro="" textlink="">
      <xdr:nvSpPr>
        <xdr:cNvPr id="514" name="テキスト ボックス 513"/>
        <xdr:cNvSpPr txBox="1"/>
      </xdr:nvSpPr>
      <xdr:spPr>
        <a:xfrm>
          <a:off x="15214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106827</xdr:rowOff>
    </xdr:from>
    <xdr:to>
      <xdr:col>76</xdr:col>
      <xdr:colOff>114300</xdr:colOff>
      <xdr:row>36</xdr:row>
      <xdr:rowOff>145186</xdr:rowOff>
    </xdr:to>
    <xdr:cxnSp macro="">
      <xdr:nvCxnSpPr>
        <xdr:cNvPr id="515" name="直線コネクタ 514"/>
        <xdr:cNvCxnSpPr/>
      </xdr:nvCxnSpPr>
      <xdr:spPr>
        <a:xfrm flipV="1">
          <a:off x="13703300" y="6107577"/>
          <a:ext cx="889000" cy="20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158349</xdr:rowOff>
    </xdr:from>
    <xdr:to>
      <xdr:col>76</xdr:col>
      <xdr:colOff>165100</xdr:colOff>
      <xdr:row>37</xdr:row>
      <xdr:rowOff>88499</xdr:rowOff>
    </xdr:to>
    <xdr:sp macro="" textlink="">
      <xdr:nvSpPr>
        <xdr:cNvPr id="516" name="フローチャート: 判断 515"/>
        <xdr:cNvSpPr/>
      </xdr:nvSpPr>
      <xdr:spPr>
        <a:xfrm>
          <a:off x="14541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79626</xdr:rowOff>
    </xdr:from>
    <xdr:ext cx="534377" cy="259045"/>
    <xdr:sp macro="" textlink="">
      <xdr:nvSpPr>
        <xdr:cNvPr id="517" name="テキスト ボックス 516"/>
        <xdr:cNvSpPr txBox="1"/>
      </xdr:nvSpPr>
      <xdr:spPr>
        <a:xfrm>
          <a:off x="14325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145186</xdr:rowOff>
    </xdr:from>
    <xdr:to>
      <xdr:col>71</xdr:col>
      <xdr:colOff>177800</xdr:colOff>
      <xdr:row>36</xdr:row>
      <xdr:rowOff>160228</xdr:rowOff>
    </xdr:to>
    <xdr:cxnSp macro="">
      <xdr:nvCxnSpPr>
        <xdr:cNvPr id="518" name="直線コネクタ 517"/>
        <xdr:cNvCxnSpPr/>
      </xdr:nvCxnSpPr>
      <xdr:spPr>
        <a:xfrm flipV="1">
          <a:off x="12814300" y="6317386"/>
          <a:ext cx="889000" cy="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158669</xdr:rowOff>
    </xdr:from>
    <xdr:to>
      <xdr:col>72</xdr:col>
      <xdr:colOff>38100</xdr:colOff>
      <xdr:row>37</xdr:row>
      <xdr:rowOff>88819</xdr:rowOff>
    </xdr:to>
    <xdr:sp macro="" textlink="">
      <xdr:nvSpPr>
        <xdr:cNvPr id="519" name="フローチャート: 判断 518"/>
        <xdr:cNvSpPr/>
      </xdr:nvSpPr>
      <xdr:spPr>
        <a:xfrm>
          <a:off x="13652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79946</xdr:rowOff>
    </xdr:from>
    <xdr:ext cx="534377" cy="259045"/>
    <xdr:sp macro="" textlink="">
      <xdr:nvSpPr>
        <xdr:cNvPr id="520" name="テキスト ボックス 519"/>
        <xdr:cNvSpPr txBox="1"/>
      </xdr:nvSpPr>
      <xdr:spPr>
        <a:xfrm>
          <a:off x="13436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166898</xdr:rowOff>
    </xdr:from>
    <xdr:to>
      <xdr:col>67</xdr:col>
      <xdr:colOff>101600</xdr:colOff>
      <xdr:row>37</xdr:row>
      <xdr:rowOff>97048</xdr:rowOff>
    </xdr:to>
    <xdr:sp macro="" textlink="">
      <xdr:nvSpPr>
        <xdr:cNvPr id="521" name="フローチャート: 判断 520"/>
        <xdr:cNvSpPr/>
      </xdr:nvSpPr>
      <xdr:spPr>
        <a:xfrm>
          <a:off x="12763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88175</xdr:rowOff>
    </xdr:from>
    <xdr:ext cx="534377" cy="259045"/>
    <xdr:sp macro="" textlink="">
      <xdr:nvSpPr>
        <xdr:cNvPr id="522" name="テキスト ボックス 521"/>
        <xdr:cNvSpPr txBox="1"/>
      </xdr:nvSpPr>
      <xdr:spPr>
        <a:xfrm>
          <a:off x="12547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70155</xdr:rowOff>
    </xdr:from>
    <xdr:to>
      <xdr:col>85</xdr:col>
      <xdr:colOff>177800</xdr:colOff>
      <xdr:row>35</xdr:row>
      <xdr:rowOff>305</xdr:rowOff>
    </xdr:to>
    <xdr:sp macro="" textlink="">
      <xdr:nvSpPr>
        <xdr:cNvPr id="528" name="楕円 527"/>
        <xdr:cNvSpPr/>
      </xdr:nvSpPr>
      <xdr:spPr>
        <a:xfrm>
          <a:off x="16268700" y="58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93032</xdr:rowOff>
    </xdr:from>
    <xdr:ext cx="534377" cy="259045"/>
    <xdr:sp macro="" textlink="">
      <xdr:nvSpPr>
        <xdr:cNvPr id="529" name="消防費該当値テキスト"/>
        <xdr:cNvSpPr txBox="1"/>
      </xdr:nvSpPr>
      <xdr:spPr>
        <a:xfrm>
          <a:off x="16370300" y="575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81356</xdr:rowOff>
    </xdr:from>
    <xdr:to>
      <xdr:col>81</xdr:col>
      <xdr:colOff>101600</xdr:colOff>
      <xdr:row>36</xdr:row>
      <xdr:rowOff>11506</xdr:rowOff>
    </xdr:to>
    <xdr:sp macro="" textlink="">
      <xdr:nvSpPr>
        <xdr:cNvPr id="530" name="楕円 529"/>
        <xdr:cNvSpPr/>
      </xdr:nvSpPr>
      <xdr:spPr>
        <a:xfrm>
          <a:off x="15430500" y="60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28033</xdr:rowOff>
    </xdr:from>
    <xdr:ext cx="534377" cy="259045"/>
    <xdr:sp macro="" textlink="">
      <xdr:nvSpPr>
        <xdr:cNvPr id="531" name="テキスト ボックス 530"/>
        <xdr:cNvSpPr txBox="1"/>
      </xdr:nvSpPr>
      <xdr:spPr>
        <a:xfrm>
          <a:off x="15214111" y="585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56027</xdr:rowOff>
    </xdr:from>
    <xdr:to>
      <xdr:col>76</xdr:col>
      <xdr:colOff>165100</xdr:colOff>
      <xdr:row>35</xdr:row>
      <xdr:rowOff>157627</xdr:rowOff>
    </xdr:to>
    <xdr:sp macro="" textlink="">
      <xdr:nvSpPr>
        <xdr:cNvPr id="532" name="楕円 531"/>
        <xdr:cNvSpPr/>
      </xdr:nvSpPr>
      <xdr:spPr>
        <a:xfrm>
          <a:off x="14541500" y="605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2704</xdr:rowOff>
    </xdr:from>
    <xdr:ext cx="534377" cy="259045"/>
    <xdr:sp macro="" textlink="">
      <xdr:nvSpPr>
        <xdr:cNvPr id="533" name="テキスト ボックス 532"/>
        <xdr:cNvSpPr txBox="1"/>
      </xdr:nvSpPr>
      <xdr:spPr>
        <a:xfrm>
          <a:off x="14325111" y="583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94386</xdr:rowOff>
    </xdr:from>
    <xdr:to>
      <xdr:col>72</xdr:col>
      <xdr:colOff>38100</xdr:colOff>
      <xdr:row>37</xdr:row>
      <xdr:rowOff>24536</xdr:rowOff>
    </xdr:to>
    <xdr:sp macro="" textlink="">
      <xdr:nvSpPr>
        <xdr:cNvPr id="534" name="楕円 533"/>
        <xdr:cNvSpPr/>
      </xdr:nvSpPr>
      <xdr:spPr>
        <a:xfrm>
          <a:off x="13652500" y="626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41063</xdr:rowOff>
    </xdr:from>
    <xdr:ext cx="534377" cy="259045"/>
    <xdr:sp macro="" textlink="">
      <xdr:nvSpPr>
        <xdr:cNvPr id="535" name="テキスト ボックス 534"/>
        <xdr:cNvSpPr txBox="1"/>
      </xdr:nvSpPr>
      <xdr:spPr>
        <a:xfrm>
          <a:off x="13436111" y="604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109428</xdr:rowOff>
    </xdr:from>
    <xdr:to>
      <xdr:col>67</xdr:col>
      <xdr:colOff>101600</xdr:colOff>
      <xdr:row>37</xdr:row>
      <xdr:rowOff>39578</xdr:rowOff>
    </xdr:to>
    <xdr:sp macro="" textlink="">
      <xdr:nvSpPr>
        <xdr:cNvPr id="536" name="楕円 535"/>
        <xdr:cNvSpPr/>
      </xdr:nvSpPr>
      <xdr:spPr>
        <a:xfrm>
          <a:off x="12763500" y="62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56105</xdr:rowOff>
    </xdr:from>
    <xdr:ext cx="534377" cy="259045"/>
    <xdr:sp macro="" textlink="">
      <xdr:nvSpPr>
        <xdr:cNvPr id="537" name="テキスト ボックス 536"/>
        <xdr:cNvSpPr txBox="1"/>
      </xdr:nvSpPr>
      <xdr:spPr>
        <a:xfrm>
          <a:off x="12547111" y="605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8" name="テキスト ボックス 547"/>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0" name="テキスト ボックス 54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2" name="テキスト ボックス 55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4" name="テキスト ボックス 55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156311</xdr:rowOff>
    </xdr:from>
    <xdr:to>
      <xdr:col>85</xdr:col>
      <xdr:colOff>126364</xdr:colOff>
      <xdr:row>59</xdr:row>
      <xdr:rowOff>123793</xdr:rowOff>
    </xdr:to>
    <xdr:cxnSp macro="">
      <xdr:nvCxnSpPr>
        <xdr:cNvPr id="562" name="直線コネクタ 561"/>
        <xdr:cNvCxnSpPr/>
      </xdr:nvCxnSpPr>
      <xdr:spPr>
        <a:xfrm flipV="1">
          <a:off x="16317595" y="8900261"/>
          <a:ext cx="1269" cy="1339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127620</xdr:rowOff>
    </xdr:from>
    <xdr:ext cx="534377" cy="259045"/>
    <xdr:sp macro="" textlink="">
      <xdr:nvSpPr>
        <xdr:cNvPr id="563" name="教育費最小値テキスト"/>
        <xdr:cNvSpPr txBox="1"/>
      </xdr:nvSpPr>
      <xdr:spPr>
        <a:xfrm>
          <a:off x="16370300" y="1024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123793</xdr:rowOff>
    </xdr:from>
    <xdr:to>
      <xdr:col>86</xdr:col>
      <xdr:colOff>25400</xdr:colOff>
      <xdr:row>59</xdr:row>
      <xdr:rowOff>123793</xdr:rowOff>
    </xdr:to>
    <xdr:cxnSp macro="">
      <xdr:nvCxnSpPr>
        <xdr:cNvPr id="564" name="直線コネクタ 563"/>
        <xdr:cNvCxnSpPr/>
      </xdr:nvCxnSpPr>
      <xdr:spPr>
        <a:xfrm>
          <a:off x="16230600" y="10239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102988</xdr:rowOff>
    </xdr:from>
    <xdr:ext cx="599010" cy="259045"/>
    <xdr:sp macro="" textlink="">
      <xdr:nvSpPr>
        <xdr:cNvPr id="565" name="教育費最大値テキスト"/>
        <xdr:cNvSpPr txBox="1"/>
      </xdr:nvSpPr>
      <xdr:spPr>
        <a:xfrm>
          <a:off x="16370300" y="8675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106,128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156311</xdr:rowOff>
    </xdr:from>
    <xdr:to>
      <xdr:col>86</xdr:col>
      <xdr:colOff>25400</xdr:colOff>
      <xdr:row>51</xdr:row>
      <xdr:rowOff>156311</xdr:rowOff>
    </xdr:to>
    <xdr:cxnSp macro="">
      <xdr:nvCxnSpPr>
        <xdr:cNvPr id="566" name="直線コネクタ 565"/>
        <xdr:cNvCxnSpPr/>
      </xdr:nvCxnSpPr>
      <xdr:spPr>
        <a:xfrm>
          <a:off x="16230600" y="890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106572</xdr:rowOff>
    </xdr:from>
    <xdr:to>
      <xdr:col>85</xdr:col>
      <xdr:colOff>127000</xdr:colOff>
      <xdr:row>58</xdr:row>
      <xdr:rowOff>53689</xdr:rowOff>
    </xdr:to>
    <xdr:cxnSp macro="">
      <xdr:nvCxnSpPr>
        <xdr:cNvPr id="567" name="直線コネクタ 566"/>
        <xdr:cNvCxnSpPr/>
      </xdr:nvCxnSpPr>
      <xdr:spPr>
        <a:xfrm>
          <a:off x="15481300" y="9879222"/>
          <a:ext cx="838200" cy="11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43825</xdr:rowOff>
    </xdr:from>
    <xdr:ext cx="534377" cy="259045"/>
    <xdr:sp macro="" textlink="">
      <xdr:nvSpPr>
        <xdr:cNvPr id="568" name="教育費平均値テキスト"/>
        <xdr:cNvSpPr txBox="1"/>
      </xdr:nvSpPr>
      <xdr:spPr>
        <a:xfrm>
          <a:off x="16370300" y="9645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20948</xdr:rowOff>
    </xdr:from>
    <xdr:to>
      <xdr:col>85</xdr:col>
      <xdr:colOff>177800</xdr:colOff>
      <xdr:row>57</xdr:row>
      <xdr:rowOff>122548</xdr:rowOff>
    </xdr:to>
    <xdr:sp macro="" textlink="">
      <xdr:nvSpPr>
        <xdr:cNvPr id="569" name="フローチャート: 判断 568"/>
        <xdr:cNvSpPr/>
      </xdr:nvSpPr>
      <xdr:spPr>
        <a:xfrm>
          <a:off x="16268700" y="979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3302</xdr:rowOff>
    </xdr:from>
    <xdr:to>
      <xdr:col>81</xdr:col>
      <xdr:colOff>50800</xdr:colOff>
      <xdr:row>57</xdr:row>
      <xdr:rowOff>106572</xdr:rowOff>
    </xdr:to>
    <xdr:cxnSp macro="">
      <xdr:nvCxnSpPr>
        <xdr:cNvPr id="570" name="直線コネクタ 569"/>
        <xdr:cNvCxnSpPr/>
      </xdr:nvCxnSpPr>
      <xdr:spPr>
        <a:xfrm>
          <a:off x="14592300" y="9775952"/>
          <a:ext cx="889000" cy="10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78804</xdr:rowOff>
    </xdr:from>
    <xdr:to>
      <xdr:col>81</xdr:col>
      <xdr:colOff>101600</xdr:colOff>
      <xdr:row>58</xdr:row>
      <xdr:rowOff>8954</xdr:rowOff>
    </xdr:to>
    <xdr:sp macro="" textlink="">
      <xdr:nvSpPr>
        <xdr:cNvPr id="571" name="フローチャート: 判断 570"/>
        <xdr:cNvSpPr/>
      </xdr:nvSpPr>
      <xdr:spPr>
        <a:xfrm>
          <a:off x="15430500" y="98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81</xdr:rowOff>
    </xdr:from>
    <xdr:ext cx="534377" cy="259045"/>
    <xdr:sp macro="" textlink="">
      <xdr:nvSpPr>
        <xdr:cNvPr id="572" name="テキスト ボックス 571"/>
        <xdr:cNvSpPr txBox="1"/>
      </xdr:nvSpPr>
      <xdr:spPr>
        <a:xfrm>
          <a:off x="15214111" y="99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3302</xdr:rowOff>
    </xdr:from>
    <xdr:to>
      <xdr:col>76</xdr:col>
      <xdr:colOff>114300</xdr:colOff>
      <xdr:row>58</xdr:row>
      <xdr:rowOff>76777</xdr:rowOff>
    </xdr:to>
    <xdr:cxnSp macro="">
      <xdr:nvCxnSpPr>
        <xdr:cNvPr id="573" name="直線コネクタ 572"/>
        <xdr:cNvCxnSpPr/>
      </xdr:nvCxnSpPr>
      <xdr:spPr>
        <a:xfrm flipV="1">
          <a:off x="13703300" y="9775952"/>
          <a:ext cx="889000" cy="2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22740</xdr:rowOff>
    </xdr:from>
    <xdr:to>
      <xdr:col>76</xdr:col>
      <xdr:colOff>165100</xdr:colOff>
      <xdr:row>58</xdr:row>
      <xdr:rowOff>124340</xdr:rowOff>
    </xdr:to>
    <xdr:sp macro="" textlink="">
      <xdr:nvSpPr>
        <xdr:cNvPr id="574" name="フローチャート: 判断 573"/>
        <xdr:cNvSpPr/>
      </xdr:nvSpPr>
      <xdr:spPr>
        <a:xfrm>
          <a:off x="14541500" y="996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115467</xdr:rowOff>
    </xdr:from>
    <xdr:ext cx="534377" cy="259045"/>
    <xdr:sp macro="" textlink="">
      <xdr:nvSpPr>
        <xdr:cNvPr id="575" name="テキスト ボックス 574"/>
        <xdr:cNvSpPr txBox="1"/>
      </xdr:nvSpPr>
      <xdr:spPr>
        <a:xfrm>
          <a:off x="14325111" y="1005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76777</xdr:rowOff>
    </xdr:from>
    <xdr:to>
      <xdr:col>71</xdr:col>
      <xdr:colOff>177800</xdr:colOff>
      <xdr:row>59</xdr:row>
      <xdr:rowOff>16028</xdr:rowOff>
    </xdr:to>
    <xdr:cxnSp macro="">
      <xdr:nvCxnSpPr>
        <xdr:cNvPr id="576" name="直線コネクタ 575"/>
        <xdr:cNvCxnSpPr/>
      </xdr:nvCxnSpPr>
      <xdr:spPr>
        <a:xfrm flipV="1">
          <a:off x="12814300" y="10020877"/>
          <a:ext cx="889000" cy="11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43542</xdr:rowOff>
    </xdr:from>
    <xdr:to>
      <xdr:col>72</xdr:col>
      <xdr:colOff>38100</xdr:colOff>
      <xdr:row>58</xdr:row>
      <xdr:rowOff>145142</xdr:rowOff>
    </xdr:to>
    <xdr:sp macro="" textlink="">
      <xdr:nvSpPr>
        <xdr:cNvPr id="577" name="フローチャート: 判断 576"/>
        <xdr:cNvSpPr/>
      </xdr:nvSpPr>
      <xdr:spPr>
        <a:xfrm>
          <a:off x="13652500" y="998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136269</xdr:rowOff>
    </xdr:from>
    <xdr:ext cx="534377" cy="259045"/>
    <xdr:sp macro="" textlink="">
      <xdr:nvSpPr>
        <xdr:cNvPr id="578" name="テキスト ボックス 577"/>
        <xdr:cNvSpPr txBox="1"/>
      </xdr:nvSpPr>
      <xdr:spPr>
        <a:xfrm>
          <a:off x="13436111" y="1008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61258</xdr:rowOff>
    </xdr:from>
    <xdr:to>
      <xdr:col>67</xdr:col>
      <xdr:colOff>101600</xdr:colOff>
      <xdr:row>58</xdr:row>
      <xdr:rowOff>162858</xdr:rowOff>
    </xdr:to>
    <xdr:sp macro="" textlink="">
      <xdr:nvSpPr>
        <xdr:cNvPr id="579" name="フローチャート: 判断 578"/>
        <xdr:cNvSpPr/>
      </xdr:nvSpPr>
      <xdr:spPr>
        <a:xfrm>
          <a:off x="12763500" y="1000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7935</xdr:rowOff>
    </xdr:from>
    <xdr:ext cx="534377" cy="259045"/>
    <xdr:sp macro="" textlink="">
      <xdr:nvSpPr>
        <xdr:cNvPr id="580" name="テキスト ボックス 579"/>
        <xdr:cNvSpPr txBox="1"/>
      </xdr:nvSpPr>
      <xdr:spPr>
        <a:xfrm>
          <a:off x="12547111" y="978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2889</xdr:rowOff>
    </xdr:from>
    <xdr:to>
      <xdr:col>85</xdr:col>
      <xdr:colOff>177800</xdr:colOff>
      <xdr:row>58</xdr:row>
      <xdr:rowOff>104489</xdr:rowOff>
    </xdr:to>
    <xdr:sp macro="" textlink="">
      <xdr:nvSpPr>
        <xdr:cNvPr id="586" name="楕円 585"/>
        <xdr:cNvSpPr/>
      </xdr:nvSpPr>
      <xdr:spPr>
        <a:xfrm>
          <a:off x="16268700" y="994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152766</xdr:rowOff>
    </xdr:from>
    <xdr:ext cx="534377" cy="259045"/>
    <xdr:sp macro="" textlink="">
      <xdr:nvSpPr>
        <xdr:cNvPr id="587" name="教育費該当値テキスト"/>
        <xdr:cNvSpPr txBox="1"/>
      </xdr:nvSpPr>
      <xdr:spPr>
        <a:xfrm>
          <a:off x="16370300" y="992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55772</xdr:rowOff>
    </xdr:from>
    <xdr:to>
      <xdr:col>81</xdr:col>
      <xdr:colOff>101600</xdr:colOff>
      <xdr:row>57</xdr:row>
      <xdr:rowOff>157372</xdr:rowOff>
    </xdr:to>
    <xdr:sp macro="" textlink="">
      <xdr:nvSpPr>
        <xdr:cNvPr id="588" name="楕円 587"/>
        <xdr:cNvSpPr/>
      </xdr:nvSpPr>
      <xdr:spPr>
        <a:xfrm>
          <a:off x="15430500" y="982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2449</xdr:rowOff>
    </xdr:from>
    <xdr:ext cx="534377" cy="259045"/>
    <xdr:sp macro="" textlink="">
      <xdr:nvSpPr>
        <xdr:cNvPr id="589" name="テキスト ボックス 588"/>
        <xdr:cNvSpPr txBox="1"/>
      </xdr:nvSpPr>
      <xdr:spPr>
        <a:xfrm>
          <a:off x="15214111" y="960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123952</xdr:rowOff>
    </xdr:from>
    <xdr:to>
      <xdr:col>76</xdr:col>
      <xdr:colOff>165100</xdr:colOff>
      <xdr:row>57</xdr:row>
      <xdr:rowOff>54102</xdr:rowOff>
    </xdr:to>
    <xdr:sp macro="" textlink="">
      <xdr:nvSpPr>
        <xdr:cNvPr id="590" name="楕円 589"/>
        <xdr:cNvSpPr/>
      </xdr:nvSpPr>
      <xdr:spPr>
        <a:xfrm>
          <a:off x="14541500" y="972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70629</xdr:rowOff>
    </xdr:from>
    <xdr:ext cx="534377" cy="259045"/>
    <xdr:sp macro="" textlink="">
      <xdr:nvSpPr>
        <xdr:cNvPr id="591" name="テキスト ボックス 590"/>
        <xdr:cNvSpPr txBox="1"/>
      </xdr:nvSpPr>
      <xdr:spPr>
        <a:xfrm>
          <a:off x="14325111" y="950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25977</xdr:rowOff>
    </xdr:from>
    <xdr:to>
      <xdr:col>72</xdr:col>
      <xdr:colOff>38100</xdr:colOff>
      <xdr:row>58</xdr:row>
      <xdr:rowOff>127577</xdr:rowOff>
    </xdr:to>
    <xdr:sp macro="" textlink="">
      <xdr:nvSpPr>
        <xdr:cNvPr id="592" name="楕円 591"/>
        <xdr:cNvSpPr/>
      </xdr:nvSpPr>
      <xdr:spPr>
        <a:xfrm>
          <a:off x="13652500" y="997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144104</xdr:rowOff>
    </xdr:from>
    <xdr:ext cx="534377" cy="259045"/>
    <xdr:sp macro="" textlink="">
      <xdr:nvSpPr>
        <xdr:cNvPr id="593" name="テキスト ボックス 592"/>
        <xdr:cNvSpPr txBox="1"/>
      </xdr:nvSpPr>
      <xdr:spPr>
        <a:xfrm>
          <a:off x="13436111" y="974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136678</xdr:rowOff>
    </xdr:from>
    <xdr:to>
      <xdr:col>67</xdr:col>
      <xdr:colOff>101600</xdr:colOff>
      <xdr:row>59</xdr:row>
      <xdr:rowOff>66828</xdr:rowOff>
    </xdr:to>
    <xdr:sp macro="" textlink="">
      <xdr:nvSpPr>
        <xdr:cNvPr id="594" name="楕円 593"/>
        <xdr:cNvSpPr/>
      </xdr:nvSpPr>
      <xdr:spPr>
        <a:xfrm>
          <a:off x="12763500" y="1008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57955</xdr:rowOff>
    </xdr:from>
    <xdr:ext cx="534377" cy="259045"/>
    <xdr:sp macro="" textlink="">
      <xdr:nvSpPr>
        <xdr:cNvPr id="595" name="テキスト ボックス 594"/>
        <xdr:cNvSpPr txBox="1"/>
      </xdr:nvSpPr>
      <xdr:spPr>
        <a:xfrm>
          <a:off x="12547111" y="1017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5" name="テキスト ボックス 61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144470</xdr:rowOff>
    </xdr:from>
    <xdr:to>
      <xdr:col>85</xdr:col>
      <xdr:colOff>126364</xdr:colOff>
      <xdr:row>79</xdr:row>
      <xdr:rowOff>44450</xdr:rowOff>
    </xdr:to>
    <xdr:cxnSp macro="">
      <xdr:nvCxnSpPr>
        <xdr:cNvPr id="619" name="直線コネクタ 618"/>
        <xdr:cNvCxnSpPr/>
      </xdr:nvCxnSpPr>
      <xdr:spPr>
        <a:xfrm flipV="1">
          <a:off x="16317595" y="12317420"/>
          <a:ext cx="1269" cy="127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66197</xdr:rowOff>
    </xdr:from>
    <xdr:ext cx="249299" cy="259045"/>
    <xdr:sp macro="" textlink="">
      <xdr:nvSpPr>
        <xdr:cNvPr id="620" name="災害復旧費最小値テキスト"/>
        <xdr:cNvSpPr txBox="1"/>
      </xdr:nvSpPr>
      <xdr:spPr>
        <a:xfrm>
          <a:off x="16370300" y="136107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91147</xdr:rowOff>
    </xdr:from>
    <xdr:ext cx="599010" cy="259045"/>
    <xdr:sp macro="" textlink="">
      <xdr:nvSpPr>
        <xdr:cNvPr id="622" name="災害復旧費最大値テキスト"/>
        <xdr:cNvSpPr txBox="1"/>
      </xdr:nvSpPr>
      <xdr:spPr>
        <a:xfrm>
          <a:off x="16370300" y="1209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166,874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144470</xdr:rowOff>
    </xdr:from>
    <xdr:to>
      <xdr:col>86</xdr:col>
      <xdr:colOff>25400</xdr:colOff>
      <xdr:row>71</xdr:row>
      <xdr:rowOff>144470</xdr:rowOff>
    </xdr:to>
    <xdr:cxnSp macro="">
      <xdr:nvCxnSpPr>
        <xdr:cNvPr id="623" name="直線コネクタ 622"/>
        <xdr:cNvCxnSpPr/>
      </xdr:nvCxnSpPr>
      <xdr:spPr>
        <a:xfrm>
          <a:off x="16230600" y="123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151564</xdr:rowOff>
    </xdr:from>
    <xdr:to>
      <xdr:col>85</xdr:col>
      <xdr:colOff>127000</xdr:colOff>
      <xdr:row>79</xdr:row>
      <xdr:rowOff>11151</xdr:rowOff>
    </xdr:to>
    <xdr:cxnSp macro="">
      <xdr:nvCxnSpPr>
        <xdr:cNvPr id="624" name="直線コネクタ 623"/>
        <xdr:cNvCxnSpPr/>
      </xdr:nvCxnSpPr>
      <xdr:spPr>
        <a:xfrm flipV="1">
          <a:off x="15481300" y="13524664"/>
          <a:ext cx="838200" cy="3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110647</xdr:rowOff>
    </xdr:from>
    <xdr:ext cx="469744" cy="259045"/>
    <xdr:sp macro="" textlink="">
      <xdr:nvSpPr>
        <xdr:cNvPr id="625" name="災害復旧費平均値テキスト"/>
        <xdr:cNvSpPr txBox="1"/>
      </xdr:nvSpPr>
      <xdr:spPr>
        <a:xfrm>
          <a:off x="16370300" y="13483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132220</xdr:rowOff>
    </xdr:from>
    <xdr:to>
      <xdr:col>85</xdr:col>
      <xdr:colOff>177800</xdr:colOff>
      <xdr:row>79</xdr:row>
      <xdr:rowOff>62370</xdr:rowOff>
    </xdr:to>
    <xdr:sp macro="" textlink="">
      <xdr:nvSpPr>
        <xdr:cNvPr id="626" name="フローチャート: 判断 625"/>
        <xdr:cNvSpPr/>
      </xdr:nvSpPr>
      <xdr:spPr>
        <a:xfrm>
          <a:off x="16268700" y="1350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11151</xdr:rowOff>
    </xdr:from>
    <xdr:to>
      <xdr:col>81</xdr:col>
      <xdr:colOff>50800</xdr:colOff>
      <xdr:row>79</xdr:row>
      <xdr:rowOff>39154</xdr:rowOff>
    </xdr:to>
    <xdr:cxnSp macro="">
      <xdr:nvCxnSpPr>
        <xdr:cNvPr id="627" name="直線コネクタ 626"/>
        <xdr:cNvCxnSpPr/>
      </xdr:nvCxnSpPr>
      <xdr:spPr>
        <a:xfrm flipV="1">
          <a:off x="14592300" y="13555701"/>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139695</xdr:rowOff>
    </xdr:from>
    <xdr:to>
      <xdr:col>81</xdr:col>
      <xdr:colOff>101600</xdr:colOff>
      <xdr:row>79</xdr:row>
      <xdr:rowOff>69845</xdr:rowOff>
    </xdr:to>
    <xdr:sp macro="" textlink="">
      <xdr:nvSpPr>
        <xdr:cNvPr id="628" name="フローチャート: 判断 627"/>
        <xdr:cNvSpPr/>
      </xdr:nvSpPr>
      <xdr:spPr>
        <a:xfrm>
          <a:off x="15430500" y="1351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60972</xdr:rowOff>
    </xdr:from>
    <xdr:ext cx="469744" cy="259045"/>
    <xdr:sp macro="" textlink="">
      <xdr:nvSpPr>
        <xdr:cNvPr id="629" name="テキスト ボックス 628"/>
        <xdr:cNvSpPr txBox="1"/>
      </xdr:nvSpPr>
      <xdr:spPr>
        <a:xfrm>
          <a:off x="15246428" y="136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39154</xdr:rowOff>
    </xdr:from>
    <xdr:to>
      <xdr:col>76</xdr:col>
      <xdr:colOff>114300</xdr:colOff>
      <xdr:row>79</xdr:row>
      <xdr:rowOff>39528</xdr:rowOff>
    </xdr:to>
    <xdr:cxnSp macro="">
      <xdr:nvCxnSpPr>
        <xdr:cNvPr id="630" name="直線コネクタ 629"/>
        <xdr:cNvCxnSpPr/>
      </xdr:nvCxnSpPr>
      <xdr:spPr>
        <a:xfrm flipV="1">
          <a:off x="13703300" y="13583704"/>
          <a:ext cx="889000" cy="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148512</xdr:rowOff>
    </xdr:from>
    <xdr:to>
      <xdr:col>76</xdr:col>
      <xdr:colOff>165100</xdr:colOff>
      <xdr:row>79</xdr:row>
      <xdr:rowOff>78662</xdr:rowOff>
    </xdr:to>
    <xdr:sp macro="" textlink="">
      <xdr:nvSpPr>
        <xdr:cNvPr id="631" name="フローチャート: 判断 630"/>
        <xdr:cNvSpPr/>
      </xdr:nvSpPr>
      <xdr:spPr>
        <a:xfrm>
          <a:off x="14541500" y="13521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95189</xdr:rowOff>
    </xdr:from>
    <xdr:ext cx="469744" cy="259045"/>
    <xdr:sp macro="" textlink="">
      <xdr:nvSpPr>
        <xdr:cNvPr id="632" name="テキスト ボックス 631"/>
        <xdr:cNvSpPr txBox="1"/>
      </xdr:nvSpPr>
      <xdr:spPr>
        <a:xfrm>
          <a:off x="14357428" y="1329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37675</xdr:rowOff>
    </xdr:from>
    <xdr:to>
      <xdr:col>71</xdr:col>
      <xdr:colOff>177800</xdr:colOff>
      <xdr:row>79</xdr:row>
      <xdr:rowOff>39528</xdr:rowOff>
    </xdr:to>
    <xdr:cxnSp macro="">
      <xdr:nvCxnSpPr>
        <xdr:cNvPr id="633" name="直線コネクタ 632"/>
        <xdr:cNvCxnSpPr/>
      </xdr:nvCxnSpPr>
      <xdr:spPr>
        <a:xfrm>
          <a:off x="12814300" y="13582225"/>
          <a:ext cx="889000" cy="1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155133</xdr:rowOff>
    </xdr:from>
    <xdr:to>
      <xdr:col>72</xdr:col>
      <xdr:colOff>38100</xdr:colOff>
      <xdr:row>79</xdr:row>
      <xdr:rowOff>85283</xdr:rowOff>
    </xdr:to>
    <xdr:sp macro="" textlink="">
      <xdr:nvSpPr>
        <xdr:cNvPr id="634" name="フローチャート: 判断 633"/>
        <xdr:cNvSpPr/>
      </xdr:nvSpPr>
      <xdr:spPr>
        <a:xfrm>
          <a:off x="13652500" y="135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101810</xdr:rowOff>
    </xdr:from>
    <xdr:ext cx="469744" cy="259045"/>
    <xdr:sp macro="" textlink="">
      <xdr:nvSpPr>
        <xdr:cNvPr id="635" name="テキスト ボックス 634"/>
        <xdr:cNvSpPr txBox="1"/>
      </xdr:nvSpPr>
      <xdr:spPr>
        <a:xfrm>
          <a:off x="13468428" y="1330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147475</xdr:rowOff>
    </xdr:from>
    <xdr:to>
      <xdr:col>67</xdr:col>
      <xdr:colOff>101600</xdr:colOff>
      <xdr:row>79</xdr:row>
      <xdr:rowOff>77625</xdr:rowOff>
    </xdr:to>
    <xdr:sp macro="" textlink="">
      <xdr:nvSpPr>
        <xdr:cNvPr id="636" name="フローチャート: 判断 635"/>
        <xdr:cNvSpPr/>
      </xdr:nvSpPr>
      <xdr:spPr>
        <a:xfrm>
          <a:off x="12763500" y="1352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94152</xdr:rowOff>
    </xdr:from>
    <xdr:ext cx="469744" cy="259045"/>
    <xdr:sp macro="" textlink="">
      <xdr:nvSpPr>
        <xdr:cNvPr id="637" name="テキスト ボックス 636"/>
        <xdr:cNvSpPr txBox="1"/>
      </xdr:nvSpPr>
      <xdr:spPr>
        <a:xfrm>
          <a:off x="12579428" y="13295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100764</xdr:rowOff>
    </xdr:from>
    <xdr:to>
      <xdr:col>85</xdr:col>
      <xdr:colOff>177800</xdr:colOff>
      <xdr:row>79</xdr:row>
      <xdr:rowOff>30914</xdr:rowOff>
    </xdr:to>
    <xdr:sp macro="" textlink="">
      <xdr:nvSpPr>
        <xdr:cNvPr id="643" name="楕円 642"/>
        <xdr:cNvSpPr/>
      </xdr:nvSpPr>
      <xdr:spPr>
        <a:xfrm>
          <a:off x="16268700" y="1347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60141</xdr:rowOff>
    </xdr:from>
    <xdr:ext cx="469744" cy="259045"/>
    <xdr:sp macro="" textlink="">
      <xdr:nvSpPr>
        <xdr:cNvPr id="644" name="災害復旧費該当値テキスト"/>
        <xdr:cNvSpPr txBox="1"/>
      </xdr:nvSpPr>
      <xdr:spPr>
        <a:xfrm>
          <a:off x="16370300" y="1326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131801</xdr:rowOff>
    </xdr:from>
    <xdr:to>
      <xdr:col>81</xdr:col>
      <xdr:colOff>101600</xdr:colOff>
      <xdr:row>79</xdr:row>
      <xdr:rowOff>61951</xdr:rowOff>
    </xdr:to>
    <xdr:sp macro="" textlink="">
      <xdr:nvSpPr>
        <xdr:cNvPr id="645" name="楕円 644"/>
        <xdr:cNvSpPr/>
      </xdr:nvSpPr>
      <xdr:spPr>
        <a:xfrm>
          <a:off x="15430500" y="1350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78478</xdr:rowOff>
    </xdr:from>
    <xdr:ext cx="469744" cy="259045"/>
    <xdr:sp macro="" textlink="">
      <xdr:nvSpPr>
        <xdr:cNvPr id="646" name="テキスト ボックス 645"/>
        <xdr:cNvSpPr txBox="1"/>
      </xdr:nvSpPr>
      <xdr:spPr>
        <a:xfrm>
          <a:off x="15246428" y="132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159804</xdr:rowOff>
    </xdr:from>
    <xdr:to>
      <xdr:col>76</xdr:col>
      <xdr:colOff>165100</xdr:colOff>
      <xdr:row>79</xdr:row>
      <xdr:rowOff>89954</xdr:rowOff>
    </xdr:to>
    <xdr:sp macro="" textlink="">
      <xdr:nvSpPr>
        <xdr:cNvPr id="647" name="楕円 646"/>
        <xdr:cNvSpPr/>
      </xdr:nvSpPr>
      <xdr:spPr>
        <a:xfrm>
          <a:off x="14541500" y="1353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81081</xdr:rowOff>
    </xdr:from>
    <xdr:ext cx="378565" cy="259045"/>
    <xdr:sp macro="" textlink="">
      <xdr:nvSpPr>
        <xdr:cNvPr id="648" name="テキスト ボックス 647"/>
        <xdr:cNvSpPr txBox="1"/>
      </xdr:nvSpPr>
      <xdr:spPr>
        <a:xfrm>
          <a:off x="14403017" y="136256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160178</xdr:rowOff>
    </xdr:from>
    <xdr:to>
      <xdr:col>72</xdr:col>
      <xdr:colOff>38100</xdr:colOff>
      <xdr:row>79</xdr:row>
      <xdr:rowOff>90328</xdr:rowOff>
    </xdr:to>
    <xdr:sp macro="" textlink="">
      <xdr:nvSpPr>
        <xdr:cNvPr id="649" name="楕円 648"/>
        <xdr:cNvSpPr/>
      </xdr:nvSpPr>
      <xdr:spPr>
        <a:xfrm>
          <a:off x="13652500" y="135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81455</xdr:rowOff>
    </xdr:from>
    <xdr:ext cx="378565" cy="259045"/>
    <xdr:sp macro="" textlink="">
      <xdr:nvSpPr>
        <xdr:cNvPr id="650" name="テキスト ボックス 649"/>
        <xdr:cNvSpPr txBox="1"/>
      </xdr:nvSpPr>
      <xdr:spPr>
        <a:xfrm>
          <a:off x="13514017" y="13626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158325</xdr:rowOff>
    </xdr:from>
    <xdr:to>
      <xdr:col>67</xdr:col>
      <xdr:colOff>101600</xdr:colOff>
      <xdr:row>79</xdr:row>
      <xdr:rowOff>88475</xdr:rowOff>
    </xdr:to>
    <xdr:sp macro="" textlink="">
      <xdr:nvSpPr>
        <xdr:cNvPr id="651" name="楕円 650"/>
        <xdr:cNvSpPr/>
      </xdr:nvSpPr>
      <xdr:spPr>
        <a:xfrm>
          <a:off x="12763500" y="135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79602</xdr:rowOff>
    </xdr:from>
    <xdr:ext cx="378565" cy="259045"/>
    <xdr:sp macro="" textlink="">
      <xdr:nvSpPr>
        <xdr:cNvPr id="652" name="テキスト ボックス 651"/>
        <xdr:cNvSpPr txBox="1"/>
      </xdr:nvSpPr>
      <xdr:spPr>
        <a:xfrm>
          <a:off x="12625017" y="13624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0" name="テキスト ボックス 66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2" name="テキスト ボックス 671"/>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63157</xdr:rowOff>
    </xdr:from>
    <xdr:to>
      <xdr:col>85</xdr:col>
      <xdr:colOff>126364</xdr:colOff>
      <xdr:row>98</xdr:row>
      <xdr:rowOff>37954</xdr:rowOff>
    </xdr:to>
    <xdr:cxnSp macro="">
      <xdr:nvCxnSpPr>
        <xdr:cNvPr id="676" name="直線コネクタ 675"/>
        <xdr:cNvCxnSpPr/>
      </xdr:nvCxnSpPr>
      <xdr:spPr>
        <a:xfrm flipV="1">
          <a:off x="16317595" y="15493657"/>
          <a:ext cx="1269"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41781</xdr:rowOff>
    </xdr:from>
    <xdr:ext cx="469744" cy="259045"/>
    <xdr:sp macro="" textlink="">
      <xdr:nvSpPr>
        <xdr:cNvPr id="677" name="公債費最小値テキスト"/>
        <xdr:cNvSpPr txBox="1"/>
      </xdr:nvSpPr>
      <xdr:spPr>
        <a:xfrm>
          <a:off x="16370300" y="16843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37954</xdr:rowOff>
    </xdr:from>
    <xdr:to>
      <xdr:col>86</xdr:col>
      <xdr:colOff>25400</xdr:colOff>
      <xdr:row>98</xdr:row>
      <xdr:rowOff>37954</xdr:rowOff>
    </xdr:to>
    <xdr:cxnSp macro="">
      <xdr:nvCxnSpPr>
        <xdr:cNvPr id="678" name="直線コネクタ 677"/>
        <xdr:cNvCxnSpPr/>
      </xdr:nvCxnSpPr>
      <xdr:spPr>
        <a:xfrm>
          <a:off x="16230600" y="1684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9834</xdr:rowOff>
    </xdr:from>
    <xdr:ext cx="534377" cy="259045"/>
    <xdr:sp macro="" textlink="">
      <xdr:nvSpPr>
        <xdr:cNvPr id="679" name="公債費最大値テキスト"/>
        <xdr:cNvSpPr txBox="1"/>
      </xdr:nvSpPr>
      <xdr:spPr>
        <a:xfrm>
          <a:off x="16370300" y="15268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80,018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63157</xdr:rowOff>
    </xdr:from>
    <xdr:to>
      <xdr:col>86</xdr:col>
      <xdr:colOff>25400</xdr:colOff>
      <xdr:row>90</xdr:row>
      <xdr:rowOff>63157</xdr:rowOff>
    </xdr:to>
    <xdr:cxnSp macro="">
      <xdr:nvCxnSpPr>
        <xdr:cNvPr id="680" name="直線コネクタ 679"/>
        <xdr:cNvCxnSpPr/>
      </xdr:nvCxnSpPr>
      <xdr:spPr>
        <a:xfrm>
          <a:off x="16230600" y="15493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148006</xdr:rowOff>
    </xdr:from>
    <xdr:to>
      <xdr:col>85</xdr:col>
      <xdr:colOff>127000</xdr:colOff>
      <xdr:row>97</xdr:row>
      <xdr:rowOff>11037</xdr:rowOff>
    </xdr:to>
    <xdr:cxnSp macro="">
      <xdr:nvCxnSpPr>
        <xdr:cNvPr id="681" name="直線コネクタ 680"/>
        <xdr:cNvCxnSpPr/>
      </xdr:nvCxnSpPr>
      <xdr:spPr>
        <a:xfrm>
          <a:off x="15481300" y="16607206"/>
          <a:ext cx="8382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117378</xdr:rowOff>
    </xdr:from>
    <xdr:ext cx="534377" cy="259045"/>
    <xdr:sp macro="" textlink="">
      <xdr:nvSpPr>
        <xdr:cNvPr id="682" name="公債費平均値テキスト"/>
        <xdr:cNvSpPr txBox="1"/>
      </xdr:nvSpPr>
      <xdr:spPr>
        <a:xfrm>
          <a:off x="16370300" y="16062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94501</xdr:rowOff>
    </xdr:from>
    <xdr:to>
      <xdr:col>85</xdr:col>
      <xdr:colOff>177800</xdr:colOff>
      <xdr:row>95</xdr:row>
      <xdr:rowOff>24651</xdr:rowOff>
    </xdr:to>
    <xdr:sp macro="" textlink="">
      <xdr:nvSpPr>
        <xdr:cNvPr id="683" name="フローチャート: 判断 682"/>
        <xdr:cNvSpPr/>
      </xdr:nvSpPr>
      <xdr:spPr>
        <a:xfrm>
          <a:off x="16268700" y="162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124155</xdr:rowOff>
    </xdr:from>
    <xdr:to>
      <xdr:col>81</xdr:col>
      <xdr:colOff>50800</xdr:colOff>
      <xdr:row>96</xdr:row>
      <xdr:rowOff>148006</xdr:rowOff>
    </xdr:to>
    <xdr:cxnSp macro="">
      <xdr:nvCxnSpPr>
        <xdr:cNvPr id="684" name="直線コネクタ 683"/>
        <xdr:cNvCxnSpPr/>
      </xdr:nvCxnSpPr>
      <xdr:spPr>
        <a:xfrm>
          <a:off x="14592300" y="16583355"/>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82080</xdr:rowOff>
    </xdr:from>
    <xdr:to>
      <xdr:col>81</xdr:col>
      <xdr:colOff>101600</xdr:colOff>
      <xdr:row>95</xdr:row>
      <xdr:rowOff>12230</xdr:rowOff>
    </xdr:to>
    <xdr:sp macro="" textlink="">
      <xdr:nvSpPr>
        <xdr:cNvPr id="685" name="フローチャート: 判断 684"/>
        <xdr:cNvSpPr/>
      </xdr:nvSpPr>
      <xdr:spPr>
        <a:xfrm>
          <a:off x="15430500" y="1619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28757</xdr:rowOff>
    </xdr:from>
    <xdr:ext cx="534377" cy="259045"/>
    <xdr:sp macro="" textlink="">
      <xdr:nvSpPr>
        <xdr:cNvPr id="686" name="テキスト ボックス 685"/>
        <xdr:cNvSpPr txBox="1"/>
      </xdr:nvSpPr>
      <xdr:spPr>
        <a:xfrm>
          <a:off x="15214111" y="1597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94475</xdr:rowOff>
    </xdr:from>
    <xdr:to>
      <xdr:col>76</xdr:col>
      <xdr:colOff>114300</xdr:colOff>
      <xdr:row>96</xdr:row>
      <xdr:rowOff>124155</xdr:rowOff>
    </xdr:to>
    <xdr:cxnSp macro="">
      <xdr:nvCxnSpPr>
        <xdr:cNvPr id="687" name="直線コネクタ 686"/>
        <xdr:cNvCxnSpPr/>
      </xdr:nvCxnSpPr>
      <xdr:spPr>
        <a:xfrm>
          <a:off x="13703300" y="16553675"/>
          <a:ext cx="889000" cy="2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70650</xdr:rowOff>
    </xdr:from>
    <xdr:to>
      <xdr:col>76</xdr:col>
      <xdr:colOff>165100</xdr:colOff>
      <xdr:row>95</xdr:row>
      <xdr:rowOff>800</xdr:rowOff>
    </xdr:to>
    <xdr:sp macro="" textlink="">
      <xdr:nvSpPr>
        <xdr:cNvPr id="688" name="フローチャート: 判断 687"/>
        <xdr:cNvSpPr/>
      </xdr:nvSpPr>
      <xdr:spPr>
        <a:xfrm>
          <a:off x="14541500" y="161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17327</xdr:rowOff>
    </xdr:from>
    <xdr:ext cx="534377" cy="259045"/>
    <xdr:sp macro="" textlink="">
      <xdr:nvSpPr>
        <xdr:cNvPr id="689" name="テキスト ボックス 688"/>
        <xdr:cNvSpPr txBox="1"/>
      </xdr:nvSpPr>
      <xdr:spPr>
        <a:xfrm>
          <a:off x="14325111" y="159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66853</xdr:rowOff>
    </xdr:from>
    <xdr:to>
      <xdr:col>71</xdr:col>
      <xdr:colOff>177800</xdr:colOff>
      <xdr:row>96</xdr:row>
      <xdr:rowOff>94475</xdr:rowOff>
    </xdr:to>
    <xdr:cxnSp macro="">
      <xdr:nvCxnSpPr>
        <xdr:cNvPr id="690" name="直線コネクタ 689"/>
        <xdr:cNvCxnSpPr/>
      </xdr:nvCxnSpPr>
      <xdr:spPr>
        <a:xfrm>
          <a:off x="12814300" y="16526053"/>
          <a:ext cx="889000" cy="2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73889</xdr:rowOff>
    </xdr:from>
    <xdr:to>
      <xdr:col>72</xdr:col>
      <xdr:colOff>38100</xdr:colOff>
      <xdr:row>95</xdr:row>
      <xdr:rowOff>4039</xdr:rowOff>
    </xdr:to>
    <xdr:sp macro="" textlink="">
      <xdr:nvSpPr>
        <xdr:cNvPr id="691" name="フローチャート: 判断 690"/>
        <xdr:cNvSpPr/>
      </xdr:nvSpPr>
      <xdr:spPr>
        <a:xfrm>
          <a:off x="13652500" y="1619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20566</xdr:rowOff>
    </xdr:from>
    <xdr:ext cx="534377" cy="259045"/>
    <xdr:sp macro="" textlink="">
      <xdr:nvSpPr>
        <xdr:cNvPr id="692" name="テキスト ボックス 691"/>
        <xdr:cNvSpPr txBox="1"/>
      </xdr:nvSpPr>
      <xdr:spPr>
        <a:xfrm>
          <a:off x="13436111" y="1596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74098</xdr:rowOff>
    </xdr:from>
    <xdr:to>
      <xdr:col>67</xdr:col>
      <xdr:colOff>101600</xdr:colOff>
      <xdr:row>95</xdr:row>
      <xdr:rowOff>4248</xdr:rowOff>
    </xdr:to>
    <xdr:sp macro="" textlink="">
      <xdr:nvSpPr>
        <xdr:cNvPr id="693" name="フローチャート: 判断 692"/>
        <xdr:cNvSpPr/>
      </xdr:nvSpPr>
      <xdr:spPr>
        <a:xfrm>
          <a:off x="12763500" y="16190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20775</xdr:rowOff>
    </xdr:from>
    <xdr:ext cx="534377" cy="259045"/>
    <xdr:sp macro="" textlink="">
      <xdr:nvSpPr>
        <xdr:cNvPr id="694" name="テキスト ボックス 693"/>
        <xdr:cNvSpPr txBox="1"/>
      </xdr:nvSpPr>
      <xdr:spPr>
        <a:xfrm>
          <a:off x="12547111" y="1596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131687</xdr:rowOff>
    </xdr:from>
    <xdr:to>
      <xdr:col>85</xdr:col>
      <xdr:colOff>177800</xdr:colOff>
      <xdr:row>97</xdr:row>
      <xdr:rowOff>61837</xdr:rowOff>
    </xdr:to>
    <xdr:sp macro="" textlink="">
      <xdr:nvSpPr>
        <xdr:cNvPr id="700" name="楕円 699"/>
        <xdr:cNvSpPr/>
      </xdr:nvSpPr>
      <xdr:spPr>
        <a:xfrm>
          <a:off x="16268700" y="1659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110114</xdr:rowOff>
    </xdr:from>
    <xdr:ext cx="534377" cy="259045"/>
    <xdr:sp macro="" textlink="">
      <xdr:nvSpPr>
        <xdr:cNvPr id="701" name="公債費該当値テキスト"/>
        <xdr:cNvSpPr txBox="1"/>
      </xdr:nvSpPr>
      <xdr:spPr>
        <a:xfrm>
          <a:off x="16370300" y="1656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97206</xdr:rowOff>
    </xdr:from>
    <xdr:to>
      <xdr:col>81</xdr:col>
      <xdr:colOff>101600</xdr:colOff>
      <xdr:row>97</xdr:row>
      <xdr:rowOff>27356</xdr:rowOff>
    </xdr:to>
    <xdr:sp macro="" textlink="">
      <xdr:nvSpPr>
        <xdr:cNvPr id="702" name="楕円 701"/>
        <xdr:cNvSpPr/>
      </xdr:nvSpPr>
      <xdr:spPr>
        <a:xfrm>
          <a:off x="15430500" y="1655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18483</xdr:rowOff>
    </xdr:from>
    <xdr:ext cx="534377" cy="259045"/>
    <xdr:sp macro="" textlink="">
      <xdr:nvSpPr>
        <xdr:cNvPr id="703" name="テキスト ボックス 702"/>
        <xdr:cNvSpPr txBox="1"/>
      </xdr:nvSpPr>
      <xdr:spPr>
        <a:xfrm>
          <a:off x="15214111" y="1664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73355</xdr:rowOff>
    </xdr:from>
    <xdr:to>
      <xdr:col>76</xdr:col>
      <xdr:colOff>165100</xdr:colOff>
      <xdr:row>97</xdr:row>
      <xdr:rowOff>3505</xdr:rowOff>
    </xdr:to>
    <xdr:sp macro="" textlink="">
      <xdr:nvSpPr>
        <xdr:cNvPr id="704" name="楕円 703"/>
        <xdr:cNvSpPr/>
      </xdr:nvSpPr>
      <xdr:spPr>
        <a:xfrm>
          <a:off x="14541500" y="165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166082</xdr:rowOff>
    </xdr:from>
    <xdr:ext cx="534377" cy="259045"/>
    <xdr:sp macro="" textlink="">
      <xdr:nvSpPr>
        <xdr:cNvPr id="705" name="テキスト ボックス 704"/>
        <xdr:cNvSpPr txBox="1"/>
      </xdr:nvSpPr>
      <xdr:spPr>
        <a:xfrm>
          <a:off x="14325111" y="1662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43675</xdr:rowOff>
    </xdr:from>
    <xdr:to>
      <xdr:col>72</xdr:col>
      <xdr:colOff>38100</xdr:colOff>
      <xdr:row>96</xdr:row>
      <xdr:rowOff>145275</xdr:rowOff>
    </xdr:to>
    <xdr:sp macro="" textlink="">
      <xdr:nvSpPr>
        <xdr:cNvPr id="706" name="楕円 705"/>
        <xdr:cNvSpPr/>
      </xdr:nvSpPr>
      <xdr:spPr>
        <a:xfrm>
          <a:off x="13652500" y="1650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136402</xdr:rowOff>
    </xdr:from>
    <xdr:ext cx="534377" cy="259045"/>
    <xdr:sp macro="" textlink="">
      <xdr:nvSpPr>
        <xdr:cNvPr id="707" name="テキスト ボックス 706"/>
        <xdr:cNvSpPr txBox="1"/>
      </xdr:nvSpPr>
      <xdr:spPr>
        <a:xfrm>
          <a:off x="13436111" y="16595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16053</xdr:rowOff>
    </xdr:from>
    <xdr:to>
      <xdr:col>67</xdr:col>
      <xdr:colOff>101600</xdr:colOff>
      <xdr:row>96</xdr:row>
      <xdr:rowOff>117653</xdr:rowOff>
    </xdr:to>
    <xdr:sp macro="" textlink="">
      <xdr:nvSpPr>
        <xdr:cNvPr id="708" name="楕円 707"/>
        <xdr:cNvSpPr/>
      </xdr:nvSpPr>
      <xdr:spPr>
        <a:xfrm>
          <a:off x="12763500" y="16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108780</xdr:rowOff>
    </xdr:from>
    <xdr:ext cx="534377" cy="259045"/>
    <xdr:sp macro="" textlink="">
      <xdr:nvSpPr>
        <xdr:cNvPr id="709" name="テキスト ボックス 708"/>
        <xdr:cNvSpPr txBox="1"/>
      </xdr:nvSpPr>
      <xdr:spPr>
        <a:xfrm>
          <a:off x="12547111" y="165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3" name="テキスト ボックス 72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5" name="テキスト ボックス 72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7" name="テキスト ボックス 72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9" name="テキスト ボックス 72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5055</xdr:rowOff>
    </xdr:from>
    <xdr:to>
      <xdr:col>116</xdr:col>
      <xdr:colOff>62864</xdr:colOff>
      <xdr:row>38</xdr:row>
      <xdr:rowOff>139700</xdr:rowOff>
    </xdr:to>
    <xdr:cxnSp macro="">
      <xdr:nvCxnSpPr>
        <xdr:cNvPr id="731" name="直線コネクタ 730"/>
        <xdr:cNvCxnSpPr/>
      </xdr:nvCxnSpPr>
      <xdr:spPr>
        <a:xfrm flipV="1">
          <a:off x="22159595" y="5148555"/>
          <a:ext cx="1269" cy="150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6189</xdr:rowOff>
    </xdr:from>
    <xdr:ext cx="249299" cy="259045"/>
    <xdr:sp macro="" textlink="">
      <xdr:nvSpPr>
        <xdr:cNvPr id="732" name="諸支出金最小値テキスト"/>
        <xdr:cNvSpPr txBox="1"/>
      </xdr:nvSpPr>
      <xdr:spPr>
        <a:xfrm>
          <a:off x="22212300" y="6692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123182</xdr:rowOff>
    </xdr:from>
    <xdr:ext cx="469744" cy="259045"/>
    <xdr:sp macro="" textlink="">
      <xdr:nvSpPr>
        <xdr:cNvPr id="734" name="諸支出金最大値テキスト"/>
        <xdr:cNvSpPr txBox="1"/>
      </xdr:nvSpPr>
      <xdr:spPr>
        <a:xfrm>
          <a:off x="22212300" y="4923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5055</xdr:rowOff>
    </xdr:from>
    <xdr:to>
      <xdr:col>116</xdr:col>
      <xdr:colOff>152400</xdr:colOff>
      <xdr:row>30</xdr:row>
      <xdr:rowOff>5055</xdr:rowOff>
    </xdr:to>
    <xdr:cxnSp macro="">
      <xdr:nvCxnSpPr>
        <xdr:cNvPr id="735" name="直線コネクタ 734"/>
        <xdr:cNvCxnSpPr/>
      </xdr:nvCxnSpPr>
      <xdr:spPr>
        <a:xfrm>
          <a:off x="22072600" y="5148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95089</xdr:rowOff>
    </xdr:from>
    <xdr:ext cx="313932" cy="259045"/>
    <xdr:sp macro="" textlink="">
      <xdr:nvSpPr>
        <xdr:cNvPr id="737" name="諸支出金平均値テキスト"/>
        <xdr:cNvSpPr txBox="1"/>
      </xdr:nvSpPr>
      <xdr:spPr>
        <a:xfrm>
          <a:off x="22212300" y="643873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72212</xdr:rowOff>
    </xdr:from>
    <xdr:to>
      <xdr:col>116</xdr:col>
      <xdr:colOff>114300</xdr:colOff>
      <xdr:row>39</xdr:row>
      <xdr:rowOff>2362</xdr:rowOff>
    </xdr:to>
    <xdr:sp macro="" textlink="">
      <xdr:nvSpPr>
        <xdr:cNvPr id="738" name="フローチャート: 判断 737"/>
        <xdr:cNvSpPr/>
      </xdr:nvSpPr>
      <xdr:spPr>
        <a:xfrm>
          <a:off x="22110700" y="6587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0" name="フローチャート: 判断 739"/>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1" name="テキスト ボックス 740"/>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68555</xdr:rowOff>
    </xdr:from>
    <xdr:to>
      <xdr:col>107</xdr:col>
      <xdr:colOff>101600</xdr:colOff>
      <xdr:row>38</xdr:row>
      <xdr:rowOff>170155</xdr:rowOff>
    </xdr:to>
    <xdr:sp macro="" textlink="">
      <xdr:nvSpPr>
        <xdr:cNvPr id="743" name="フローチャート: 判断 742"/>
        <xdr:cNvSpPr/>
      </xdr:nvSpPr>
      <xdr:spPr>
        <a:xfrm>
          <a:off x="20383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15232</xdr:rowOff>
    </xdr:from>
    <xdr:ext cx="313932" cy="259045"/>
    <xdr:sp macro="" textlink="">
      <xdr:nvSpPr>
        <xdr:cNvPr id="744" name="テキスト ボックス 743"/>
        <xdr:cNvSpPr txBox="1"/>
      </xdr:nvSpPr>
      <xdr:spPr>
        <a:xfrm>
          <a:off x="20277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37236</xdr:rowOff>
    </xdr:from>
    <xdr:to>
      <xdr:col>102</xdr:col>
      <xdr:colOff>165100</xdr:colOff>
      <xdr:row>38</xdr:row>
      <xdr:rowOff>138836</xdr:rowOff>
    </xdr:to>
    <xdr:sp macro="" textlink="">
      <xdr:nvSpPr>
        <xdr:cNvPr id="746" name="フローチャート: 判断 745"/>
        <xdr:cNvSpPr/>
      </xdr:nvSpPr>
      <xdr:spPr>
        <a:xfrm>
          <a:off x="19494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155363</xdr:rowOff>
    </xdr:from>
    <xdr:ext cx="378565" cy="259045"/>
    <xdr:sp macro="" textlink="">
      <xdr:nvSpPr>
        <xdr:cNvPr id="747" name="テキスト ボックス 746"/>
        <xdr:cNvSpPr txBox="1"/>
      </xdr:nvSpPr>
      <xdr:spPr>
        <a:xfrm>
          <a:off x="19356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27178</xdr:rowOff>
    </xdr:from>
    <xdr:to>
      <xdr:col>98</xdr:col>
      <xdr:colOff>38100</xdr:colOff>
      <xdr:row>38</xdr:row>
      <xdr:rowOff>128778</xdr:rowOff>
    </xdr:to>
    <xdr:sp macro="" textlink="">
      <xdr:nvSpPr>
        <xdr:cNvPr id="748" name="フローチャート: 判断 747"/>
        <xdr:cNvSpPr/>
      </xdr:nvSpPr>
      <xdr:spPr>
        <a:xfrm>
          <a:off x="18605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145305</xdr:rowOff>
    </xdr:from>
    <xdr:ext cx="378565" cy="259045"/>
    <xdr:sp macro="" textlink="">
      <xdr:nvSpPr>
        <xdr:cNvPr id="749" name="テキスト ボックス 748"/>
        <xdr:cNvSpPr txBox="1"/>
      </xdr:nvSpPr>
      <xdr:spPr>
        <a:xfrm>
          <a:off x="18467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50639</xdr:rowOff>
    </xdr:from>
    <xdr:ext cx="249299" cy="259045"/>
    <xdr:sp macro="" textlink="">
      <xdr:nvSpPr>
        <xdr:cNvPr id="756" name="諸支出金該当値テキスト"/>
        <xdr:cNvSpPr txBox="1"/>
      </xdr:nvSpPr>
      <xdr:spPr>
        <a:xfrm>
          <a:off x="22212300" y="6565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類似団体平均を上回っている主なものとして衛生費、農林水産業費及び消防費が挙げられる。</a:t>
          </a:r>
        </a:p>
        <a:p>
          <a:r>
            <a:rPr kumimoji="1" lang="ja-JP" altLang="en-US" sz="1300">
              <a:latin typeface="ＭＳ Ｐゴシック" panose="020B0600070205080204" pitchFamily="50" charset="-128"/>
              <a:ea typeface="ＭＳ Ｐゴシック" panose="020B0600070205080204" pitchFamily="50" charset="-128"/>
            </a:rPr>
            <a:t>衛生費は、令和元年房総半島台風等による災害廃棄物処理にかかる経費の発生、衛生センターの建替えが主な要因である。</a:t>
          </a:r>
        </a:p>
        <a:p>
          <a:r>
            <a:rPr kumimoji="1" lang="ja-JP" altLang="en-US" sz="1300">
              <a:latin typeface="ＭＳ Ｐゴシック" panose="020B0600070205080204" pitchFamily="50" charset="-128"/>
              <a:ea typeface="ＭＳ Ｐゴシック" panose="020B0600070205080204" pitchFamily="50" charset="-128"/>
            </a:rPr>
            <a:t>農林水産業費は、令和元年房総半島台風等で被災した農業用ハウス等の復旧に伴う経費の発生が主な要因である。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消防費は、デジタル防災行政無線施設の整備及び常備消防車両（消防ポンプ自動車、救助工作車）を購入したことが主な要因である。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大型事業所の設備投資により固定資産税が増加したことに加え、令和元年度から２年度へ繰り越した、令和元年房総半島台風等への対応費用に執行残が出たことなどから実質収支は増加した。また、財政調整基金の積立額が前年度から大きく増加したことなどから実質単年度収支も黒字となった。</a:t>
          </a:r>
        </a:p>
        <a:p>
          <a:r>
            <a:rPr kumimoji="1" lang="ja-JP" altLang="en-US" sz="1200">
              <a:latin typeface="ＭＳ ゴシック" pitchFamily="49" charset="-128"/>
              <a:ea typeface="ＭＳ ゴシック" pitchFamily="49" charset="-128"/>
            </a:rPr>
            <a:t>　今後も大規模な施設整備を控えているため、引き続き事務事業の見直しや業務効率化の推進、ファシリティマネジメントの推進などにより、持続可能な行財政運営に努めていく。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令和２年度の黒字額は標準財政規模の</a:t>
          </a:r>
          <a:r>
            <a:rPr kumimoji="1" lang="en-US" altLang="ja-JP" sz="1400">
              <a:latin typeface="ＭＳ ゴシック" pitchFamily="49" charset="-128"/>
              <a:ea typeface="ＭＳ ゴシック" pitchFamily="49" charset="-128"/>
            </a:rPr>
            <a:t>10.03</a:t>
          </a:r>
          <a:r>
            <a:rPr kumimoji="1" lang="ja-JP" altLang="en-US" sz="1400">
              <a:latin typeface="ＭＳ ゴシック" pitchFamily="49" charset="-128"/>
              <a:ea typeface="ＭＳ ゴシック" pitchFamily="49" charset="-128"/>
            </a:rPr>
            <a:t>％であり、前年度と比較し</a:t>
          </a:r>
          <a:r>
            <a:rPr kumimoji="1" lang="en-US" altLang="ja-JP" sz="1400">
              <a:latin typeface="ＭＳ ゴシック" pitchFamily="49" charset="-128"/>
              <a:ea typeface="ＭＳ ゴシック" pitchFamily="49" charset="-128"/>
            </a:rPr>
            <a:t>0.4</a:t>
          </a:r>
          <a:r>
            <a:rPr kumimoji="1" lang="ja-JP" altLang="en-US" sz="1400">
              <a:latin typeface="ＭＳ ゴシック" pitchFamily="49" charset="-128"/>
              <a:ea typeface="ＭＳ ゴシック" pitchFamily="49" charset="-128"/>
            </a:rPr>
            <a:t>ポイントの増加となっている。</a:t>
          </a:r>
        </a:p>
        <a:p>
          <a:r>
            <a:rPr kumimoji="1" lang="ja-JP" altLang="en-US" sz="1400">
              <a:latin typeface="ＭＳ ゴシック" pitchFamily="49" charset="-128"/>
              <a:ea typeface="ＭＳ ゴシック" pitchFamily="49" charset="-128"/>
            </a:rPr>
            <a:t>　また、すべての特別会計は一般会計からの繰入により黒字を保っており、健全な財政状況である。引き続き市税収入等の財源確保を図るとともに、特別会計の経営改善を促すことで、一般会計からの繰出額の縮減を図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実質公債費比率は類似団体と比較して低い水準にあり、近年減少傾向となっている。これは過去に起債を抑制していたため、元利償還金が減少していることが主な要因となっている。</a:t>
          </a:r>
        </a:p>
        <a:p>
          <a:r>
            <a:rPr kumimoji="1" lang="ja-JP" altLang="en-US" sz="1400">
              <a:latin typeface="ＭＳ ゴシック" pitchFamily="49" charset="-128"/>
              <a:ea typeface="ＭＳ ゴシック" pitchFamily="49" charset="-128"/>
            </a:rPr>
            <a:t>　今後は大規模な公共施設の整備事業を控えているため起債額及び元利償還金の増加が見込まれるが、引き続き交付税措置のある市債を優先的に活用し、事業の計画的な執行による過度な上昇を抑制する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千葉県君津市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前年度に引き続き増加したが、組合等負担等見込額や退職手当負担見込額が減少したことに加え、財政調整基金の積み立てにより充当可能基金が増加したことなどから、将来負担比率の分子は前年度比</a:t>
          </a:r>
          <a:r>
            <a:rPr kumimoji="1" lang="en-US" altLang="ja-JP" sz="1400">
              <a:latin typeface="ＭＳ ゴシック" pitchFamily="49" charset="-128"/>
              <a:ea typeface="ＭＳ ゴシック" pitchFamily="49" charset="-128"/>
            </a:rPr>
            <a:t>12.3</a:t>
          </a:r>
          <a:r>
            <a:rPr kumimoji="1" lang="ja-JP" altLang="en-US" sz="1400">
              <a:latin typeface="ＭＳ ゴシック" pitchFamily="49" charset="-128"/>
              <a:ea typeface="ＭＳ ゴシック" pitchFamily="49" charset="-128"/>
            </a:rPr>
            <a:t>％の減となった。</a:t>
          </a:r>
        </a:p>
        <a:p>
          <a:r>
            <a:rPr kumimoji="1" lang="ja-JP" altLang="en-US" sz="1400">
              <a:latin typeface="ＭＳ ゴシック" pitchFamily="49" charset="-128"/>
              <a:ea typeface="ＭＳ ゴシック" pitchFamily="49" charset="-128"/>
            </a:rPr>
            <a:t>　今後も引き続き大規模な公共施設の整備事業を控えているため地方債残高の増加が見込まれるが、事業の計画的な執行による過度な上昇を抑制するよう努めていく。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千葉県君津市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約６２億６，８６７万３千円となっており、前年度から約１０億４，００９万６千円の増加となっている。これは、財政調整基金で１０億２，０５５万６千円、公共施設整備基金や森林環境整備基金などのその他特目基金が１，９４４万円増加したことが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操業に伴い人口が急増した昭和４０年代の短期間に整備された公共施設の多くは老朽化が進行し、大規模改修や建替えの時期を迎えており、財源の確保が必要となっている。それら公共施設の更新整備に係る費用について、長期的な視点で、どれだけ資産価値が目減りするのか、いつ更新整備をすればコストを低く抑えられるのかを精査し、計画的に積み立て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・公共施設整備基金：公共施設の計画的かつ効率的な整備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・スポーツ振興基金：市民のスポーツ振興を図るための社会体育施設の整備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・市民文化振興基金：市民文化の振興を図るための経費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・公共施設整備基金：老朽化が進む公共施設の整備に備え、１，０６７万４千円を積み立てたことによる増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・森林環境整備基金：森林環境譲与税を活用し森林環境整備を行っており、譲与税収入額と森林環境整備のために支出した額の差額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１，０５２万９千円を積み立てたことによる増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・市民文化振興基金：君津市民文化ホールの空調設備修繕を実施するため２７６万１千円を取り崩したことによる減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・公共施設整備基金：公共施設等総合管理計画や個別施設計画に基づき、計画的に積み立て、必要に応じて活用する。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・スポーツ振興基金：スポーツ施設の整備に備え、引き続き年間約３，０００万円を積み立てていく。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・市民文化振興基金：市民文化の振興を図るため計画的に活用していく。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補正予算において財源不足額を６，７３８万２千円取り崩した一方で、決算剰余金を中心に１０億８，７９３万８千円を積み立てたことにより、１０億２，０５５万６千円の増となった。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大型事業所及び関連事業所による税収の割合が大きく、景気の動向に影響を受けやすいため、標準財政規模の１５～２０％程度の約３０億円となるよう努めることとしている。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当初予算で計上した１０万円を積立てたことにより増となった。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地方債償還額の平準化に努め、引き続き同程度の積立てを継続することとしている。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83,005
81,967
318.81
46,873,505
44,437,468
2,027,035
20,169,461
14,751,517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市では昭和４０年代以降に人口が急増し、同じ時期に多くの公共施設等を整備したため、有形固定資産減価償却率が高い水準にある。現時点では、有形固定資産減価償却率が類似団体平均より高い水準で推移しているが、引き続き君津市公共施設等総合管理計画、君津市公共施設再配置方針及び君津市個別施設計画に基づき、予防保全型の維持管理に努めるとともに、「質」、「量」、「財政負担」の最適化を図りながら公共施設の更なる集約化や複合化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165100</xdr:rowOff>
    </xdr:from>
    <xdr:to>
      <xdr:col>23</xdr:col>
      <xdr:colOff>85090</xdr:colOff>
      <xdr:row>33</xdr:row>
      <xdr:rowOff>153670</xdr:rowOff>
    </xdr:to>
    <xdr:cxnSp macro="">
      <xdr:nvCxnSpPr>
        <xdr:cNvPr id="65" name="直線コネクタ 64"/>
        <xdr:cNvCxnSpPr/>
      </xdr:nvCxnSpPr>
      <xdr:spPr>
        <a:xfrm flipV="1">
          <a:off x="4760595" y="4451350"/>
          <a:ext cx="127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157497</xdr:rowOff>
    </xdr:from>
    <xdr:ext cx="405111" cy="259045"/>
    <xdr:sp macro="" textlink="">
      <xdr:nvSpPr>
        <xdr:cNvPr id="66" name="有形固定資産減価償却率最小値テキスト"/>
        <xdr:cNvSpPr txBox="1"/>
      </xdr:nvSpPr>
      <xdr:spPr>
        <a:xfrm>
          <a:off x="4813300"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153670</xdr:rowOff>
    </xdr:from>
    <xdr:to>
      <xdr:col>23</xdr:col>
      <xdr:colOff>174625</xdr:colOff>
      <xdr:row>33</xdr:row>
      <xdr:rowOff>153670</xdr:rowOff>
    </xdr:to>
    <xdr:cxnSp macro="">
      <xdr:nvCxnSpPr>
        <xdr:cNvPr id="67" name="直線コネクタ 66"/>
        <xdr:cNvCxnSpPr/>
      </xdr:nvCxnSpPr>
      <xdr:spPr>
        <a:xfrm>
          <a:off x="46736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111777</xdr:rowOff>
    </xdr:from>
    <xdr:ext cx="405111" cy="259045"/>
    <xdr:sp macro="" textlink="">
      <xdr:nvSpPr>
        <xdr:cNvPr id="68" name="有形固定資産減価償却率最大値テキスト"/>
        <xdr:cNvSpPr txBox="1"/>
      </xdr:nvSpPr>
      <xdr:spPr>
        <a:xfrm>
          <a:off x="4813300" y="42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165100</xdr:rowOff>
    </xdr:from>
    <xdr:to>
      <xdr:col>23</xdr:col>
      <xdr:colOff>174625</xdr:colOff>
      <xdr:row>25</xdr:row>
      <xdr:rowOff>165100</xdr:rowOff>
    </xdr:to>
    <xdr:cxnSp macro="">
      <xdr:nvCxnSpPr>
        <xdr:cNvPr id="69" name="直線コネクタ 68"/>
        <xdr:cNvCxnSpPr/>
      </xdr:nvCxnSpPr>
      <xdr:spPr>
        <a:xfrm>
          <a:off x="4673600" y="445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125535</xdr:rowOff>
    </xdr:from>
    <xdr:ext cx="405111" cy="259045"/>
    <xdr:sp macro="" textlink="">
      <xdr:nvSpPr>
        <xdr:cNvPr id="70" name="有形固定資産減価償却率平均値テキスト"/>
        <xdr:cNvSpPr txBox="1"/>
      </xdr:nvSpPr>
      <xdr:spPr>
        <a:xfrm>
          <a:off x="4813300" y="5097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102658</xdr:rowOff>
    </xdr:from>
    <xdr:to>
      <xdr:col>23</xdr:col>
      <xdr:colOff>136525</xdr:colOff>
      <xdr:row>31</xdr:row>
      <xdr:rowOff>32808</xdr:rowOff>
    </xdr:to>
    <xdr:sp macro="" textlink="">
      <xdr:nvSpPr>
        <xdr:cNvPr id="71" name="フローチャート: 判断 70"/>
        <xdr:cNvSpPr/>
      </xdr:nvSpPr>
      <xdr:spPr>
        <a:xfrm>
          <a:off x="4711700" y="524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106257</xdr:rowOff>
    </xdr:from>
    <xdr:to>
      <xdr:col>19</xdr:col>
      <xdr:colOff>187325</xdr:colOff>
      <xdr:row>31</xdr:row>
      <xdr:rowOff>36407</xdr:rowOff>
    </xdr:to>
    <xdr:sp macro="" textlink="">
      <xdr:nvSpPr>
        <xdr:cNvPr id="72" name="フローチャート: 判断 71"/>
        <xdr:cNvSpPr/>
      </xdr:nvSpPr>
      <xdr:spPr>
        <a:xfrm>
          <a:off x="4000500" y="524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3" name="フローチャート: 判断 72"/>
        <xdr:cNvSpPr/>
      </xdr:nvSpPr>
      <xdr:spPr>
        <a:xfrm>
          <a:off x="3238500" y="52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12700</xdr:rowOff>
    </xdr:from>
    <xdr:to>
      <xdr:col>11</xdr:col>
      <xdr:colOff>187325</xdr:colOff>
      <xdr:row>30</xdr:row>
      <xdr:rowOff>114300</xdr:rowOff>
    </xdr:to>
    <xdr:sp macro="" textlink="">
      <xdr:nvSpPr>
        <xdr:cNvPr id="74" name="フローチャート: 判断 73"/>
        <xdr:cNvSpPr/>
      </xdr:nvSpPr>
      <xdr:spPr>
        <a:xfrm>
          <a:off x="2476500" y="51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137372</xdr:rowOff>
    </xdr:from>
    <xdr:to>
      <xdr:col>7</xdr:col>
      <xdr:colOff>187325</xdr:colOff>
      <xdr:row>30</xdr:row>
      <xdr:rowOff>67522</xdr:rowOff>
    </xdr:to>
    <xdr:sp macro="" textlink="">
      <xdr:nvSpPr>
        <xdr:cNvPr id="75" name="フローチャート: 判断 74"/>
        <xdr:cNvSpPr/>
      </xdr:nvSpPr>
      <xdr:spPr>
        <a:xfrm>
          <a:off x="1714500" y="510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102870</xdr:rowOff>
    </xdr:from>
    <xdr:to>
      <xdr:col>23</xdr:col>
      <xdr:colOff>136525</xdr:colOff>
      <xdr:row>34</xdr:row>
      <xdr:rowOff>33020</xdr:rowOff>
    </xdr:to>
    <xdr:sp macro="" textlink="">
      <xdr:nvSpPr>
        <xdr:cNvPr id="81" name="楕円 80"/>
        <xdr:cNvSpPr/>
      </xdr:nvSpPr>
      <xdr:spPr>
        <a:xfrm>
          <a:off x="4711700" y="576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17797</xdr:rowOff>
    </xdr:from>
    <xdr:ext cx="405111" cy="259045"/>
    <xdr:sp macro="" textlink="">
      <xdr:nvSpPr>
        <xdr:cNvPr id="82" name="有形固定資産減価償却率該当値テキスト"/>
        <xdr:cNvSpPr txBox="1"/>
      </xdr:nvSpPr>
      <xdr:spPr>
        <a:xfrm>
          <a:off x="4813300"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45297</xdr:rowOff>
    </xdr:from>
    <xdr:to>
      <xdr:col>19</xdr:col>
      <xdr:colOff>187325</xdr:colOff>
      <xdr:row>33</xdr:row>
      <xdr:rowOff>146896</xdr:rowOff>
    </xdr:to>
    <xdr:sp macro="" textlink="">
      <xdr:nvSpPr>
        <xdr:cNvPr id="83" name="楕円 82"/>
        <xdr:cNvSpPr/>
      </xdr:nvSpPr>
      <xdr:spPr>
        <a:xfrm>
          <a:off x="4000500" y="57031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96096</xdr:rowOff>
    </xdr:from>
    <xdr:to>
      <xdr:col>23</xdr:col>
      <xdr:colOff>85725</xdr:colOff>
      <xdr:row>33</xdr:row>
      <xdr:rowOff>153670</xdr:rowOff>
    </xdr:to>
    <xdr:cxnSp macro="">
      <xdr:nvCxnSpPr>
        <xdr:cNvPr id="84" name="直線コネクタ 83"/>
        <xdr:cNvCxnSpPr/>
      </xdr:nvCxnSpPr>
      <xdr:spPr>
        <a:xfrm>
          <a:off x="4051300" y="5753946"/>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166370</xdr:rowOff>
    </xdr:from>
    <xdr:to>
      <xdr:col>15</xdr:col>
      <xdr:colOff>187325</xdr:colOff>
      <xdr:row>33</xdr:row>
      <xdr:rowOff>96520</xdr:rowOff>
    </xdr:to>
    <xdr:sp macro="" textlink="">
      <xdr:nvSpPr>
        <xdr:cNvPr id="85" name="楕円 84"/>
        <xdr:cNvSpPr/>
      </xdr:nvSpPr>
      <xdr:spPr>
        <a:xfrm>
          <a:off x="3238500" y="565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45720</xdr:rowOff>
    </xdr:from>
    <xdr:to>
      <xdr:col>19</xdr:col>
      <xdr:colOff>136525</xdr:colOff>
      <xdr:row>33</xdr:row>
      <xdr:rowOff>96096</xdr:rowOff>
    </xdr:to>
    <xdr:cxnSp macro="">
      <xdr:nvCxnSpPr>
        <xdr:cNvPr id="86" name="直線コネクタ 85"/>
        <xdr:cNvCxnSpPr/>
      </xdr:nvCxnSpPr>
      <xdr:spPr>
        <a:xfrm>
          <a:off x="3289300" y="5703570"/>
          <a:ext cx="762000" cy="50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130387</xdr:rowOff>
    </xdr:from>
    <xdr:to>
      <xdr:col>11</xdr:col>
      <xdr:colOff>187325</xdr:colOff>
      <xdr:row>33</xdr:row>
      <xdr:rowOff>60537</xdr:rowOff>
    </xdr:to>
    <xdr:sp macro="" textlink="">
      <xdr:nvSpPr>
        <xdr:cNvPr id="87" name="楕円 86"/>
        <xdr:cNvSpPr/>
      </xdr:nvSpPr>
      <xdr:spPr>
        <a:xfrm>
          <a:off x="2476500" y="56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9737</xdr:rowOff>
    </xdr:from>
    <xdr:to>
      <xdr:col>15</xdr:col>
      <xdr:colOff>136525</xdr:colOff>
      <xdr:row>33</xdr:row>
      <xdr:rowOff>45720</xdr:rowOff>
    </xdr:to>
    <xdr:cxnSp macro="">
      <xdr:nvCxnSpPr>
        <xdr:cNvPr id="88" name="直線コネクタ 87"/>
        <xdr:cNvCxnSpPr/>
      </xdr:nvCxnSpPr>
      <xdr:spPr>
        <a:xfrm>
          <a:off x="2527300" y="5667587"/>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65617</xdr:rowOff>
    </xdr:from>
    <xdr:to>
      <xdr:col>7</xdr:col>
      <xdr:colOff>187325</xdr:colOff>
      <xdr:row>32</xdr:row>
      <xdr:rowOff>167217</xdr:rowOff>
    </xdr:to>
    <xdr:sp macro="" textlink="">
      <xdr:nvSpPr>
        <xdr:cNvPr id="89" name="楕円 88"/>
        <xdr:cNvSpPr/>
      </xdr:nvSpPr>
      <xdr:spPr>
        <a:xfrm>
          <a:off x="1714500" y="55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116417</xdr:rowOff>
    </xdr:from>
    <xdr:to>
      <xdr:col>11</xdr:col>
      <xdr:colOff>136525</xdr:colOff>
      <xdr:row>33</xdr:row>
      <xdr:rowOff>9737</xdr:rowOff>
    </xdr:to>
    <xdr:cxnSp macro="">
      <xdr:nvCxnSpPr>
        <xdr:cNvPr id="90" name="直線コネクタ 89"/>
        <xdr:cNvCxnSpPr/>
      </xdr:nvCxnSpPr>
      <xdr:spPr>
        <a:xfrm>
          <a:off x="1765300" y="560281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52934</xdr:rowOff>
    </xdr:from>
    <xdr:ext cx="405111" cy="259045"/>
    <xdr:sp macro="" textlink="">
      <xdr:nvSpPr>
        <xdr:cNvPr id="91" name="n_1aveValue有形固定資産減価償却率"/>
        <xdr:cNvSpPr txBox="1"/>
      </xdr:nvSpPr>
      <xdr:spPr>
        <a:xfrm>
          <a:off x="3836044" y="502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6155</xdr:rowOff>
    </xdr:from>
    <xdr:ext cx="405111" cy="259045"/>
    <xdr:sp macro="" textlink="">
      <xdr:nvSpPr>
        <xdr:cNvPr id="92" name="n_2aveValue有形固定資産減価償却率"/>
        <xdr:cNvSpPr txBox="1"/>
      </xdr:nvSpPr>
      <xdr:spPr>
        <a:xfrm>
          <a:off x="3086744" y="4978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130827</xdr:rowOff>
    </xdr:from>
    <xdr:ext cx="405111" cy="259045"/>
    <xdr:sp macro="" textlink="">
      <xdr:nvSpPr>
        <xdr:cNvPr id="93" name="n_3aveValue有形固定資産減価償却率"/>
        <xdr:cNvSpPr txBox="1"/>
      </xdr:nvSpPr>
      <xdr:spPr>
        <a:xfrm>
          <a:off x="2324744" y="49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84049</xdr:rowOff>
    </xdr:from>
    <xdr:ext cx="405111" cy="259045"/>
    <xdr:sp macro="" textlink="">
      <xdr:nvSpPr>
        <xdr:cNvPr id="94" name="n_4aveValue有形固定資産減価償却率"/>
        <xdr:cNvSpPr txBox="1"/>
      </xdr:nvSpPr>
      <xdr:spPr>
        <a:xfrm>
          <a:off x="1562744" y="4884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138023</xdr:rowOff>
    </xdr:from>
    <xdr:ext cx="405111" cy="259045"/>
    <xdr:sp macro="" textlink="">
      <xdr:nvSpPr>
        <xdr:cNvPr id="95" name="n_1mainValue有形固定資産減価償却率"/>
        <xdr:cNvSpPr txBox="1"/>
      </xdr:nvSpPr>
      <xdr:spPr>
        <a:xfrm>
          <a:off x="3836044" y="5795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87647</xdr:rowOff>
    </xdr:from>
    <xdr:ext cx="405111" cy="259045"/>
    <xdr:sp macro="" textlink="">
      <xdr:nvSpPr>
        <xdr:cNvPr id="96" name="n_2mainValue有形固定資産減価償却率"/>
        <xdr:cNvSpPr txBox="1"/>
      </xdr:nvSpPr>
      <xdr:spPr>
        <a:xfrm>
          <a:off x="3086744"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51664</xdr:rowOff>
    </xdr:from>
    <xdr:ext cx="405111" cy="259045"/>
    <xdr:sp macro="" textlink="">
      <xdr:nvSpPr>
        <xdr:cNvPr id="97" name="n_3mainValue有形固定資産減価償却率"/>
        <xdr:cNvSpPr txBox="1"/>
      </xdr:nvSpPr>
      <xdr:spPr>
        <a:xfrm>
          <a:off x="2324744" y="570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158344</xdr:rowOff>
    </xdr:from>
    <xdr:ext cx="405111" cy="259045"/>
    <xdr:sp macro="" textlink="">
      <xdr:nvSpPr>
        <xdr:cNvPr id="98" name="n_4mainValue有形固定資産減価償却率"/>
        <xdr:cNvSpPr txBox="1"/>
      </xdr:nvSpPr>
      <xdr:spPr>
        <a:xfrm>
          <a:off x="1562744" y="5644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地方債残高の減少及び充当可能基金残高の増加により、引き続き債務償還比率は類似団体平均を下回っているが、今後、公共施設等の統廃合や更新等の推進に伴い、地方債の発行額が増加することが想定されるため、事務事業の見直し等を継続して進め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11317</xdr:rowOff>
    </xdr:to>
    <xdr:cxnSp macro="">
      <xdr:nvCxnSpPr>
        <xdr:cNvPr id="127" name="直線コネクタ 126"/>
        <xdr:cNvCxnSpPr/>
      </xdr:nvCxnSpPr>
      <xdr:spPr>
        <a:xfrm flipV="1">
          <a:off x="14793595" y="4541308"/>
          <a:ext cx="1269" cy="1470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15144</xdr:rowOff>
    </xdr:from>
    <xdr:ext cx="560923" cy="259045"/>
    <xdr:sp macro="" textlink="">
      <xdr:nvSpPr>
        <xdr:cNvPr id="128" name="債務償還比率最小値テキスト"/>
        <xdr:cNvSpPr txBox="1"/>
      </xdr:nvSpPr>
      <xdr:spPr>
        <a:xfrm>
          <a:off x="14846300" y="60158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11317</xdr:rowOff>
    </xdr:from>
    <xdr:to>
      <xdr:col>76</xdr:col>
      <xdr:colOff>111125</xdr:colOff>
      <xdr:row>35</xdr:row>
      <xdr:rowOff>11317</xdr:rowOff>
    </xdr:to>
    <xdr:cxnSp macro="">
      <xdr:nvCxnSpPr>
        <xdr:cNvPr id="129" name="直線コネクタ 128"/>
        <xdr:cNvCxnSpPr/>
      </xdr:nvCxnSpPr>
      <xdr:spPr>
        <a:xfrm>
          <a:off x="14706600" y="601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87082</xdr:rowOff>
    </xdr:from>
    <xdr:ext cx="469744" cy="259045"/>
    <xdr:sp macro="" textlink="">
      <xdr:nvSpPr>
        <xdr:cNvPr id="132" name="債務償還比率平均値テキスト"/>
        <xdr:cNvSpPr txBox="1"/>
      </xdr:nvSpPr>
      <xdr:spPr>
        <a:xfrm>
          <a:off x="14846300" y="5230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108655</xdr:rowOff>
    </xdr:from>
    <xdr:to>
      <xdr:col>76</xdr:col>
      <xdr:colOff>73025</xdr:colOff>
      <xdr:row>31</xdr:row>
      <xdr:rowOff>38805</xdr:rowOff>
    </xdr:to>
    <xdr:sp macro="" textlink="">
      <xdr:nvSpPr>
        <xdr:cNvPr id="133" name="フローチャート: 判断 132"/>
        <xdr:cNvSpPr/>
      </xdr:nvSpPr>
      <xdr:spPr>
        <a:xfrm>
          <a:off x="14744700" y="525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110695</xdr:rowOff>
    </xdr:from>
    <xdr:to>
      <xdr:col>72</xdr:col>
      <xdr:colOff>123825</xdr:colOff>
      <xdr:row>31</xdr:row>
      <xdr:rowOff>40845</xdr:rowOff>
    </xdr:to>
    <xdr:sp macro="" textlink="">
      <xdr:nvSpPr>
        <xdr:cNvPr id="134" name="フローチャート: 判断 133"/>
        <xdr:cNvSpPr/>
      </xdr:nvSpPr>
      <xdr:spPr>
        <a:xfrm>
          <a:off x="14033500" y="525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91743</xdr:rowOff>
    </xdr:from>
    <xdr:to>
      <xdr:col>68</xdr:col>
      <xdr:colOff>123825</xdr:colOff>
      <xdr:row>31</xdr:row>
      <xdr:rowOff>21893</xdr:rowOff>
    </xdr:to>
    <xdr:sp macro="" textlink="">
      <xdr:nvSpPr>
        <xdr:cNvPr id="135" name="フローチャート: 判断 134"/>
        <xdr:cNvSpPr/>
      </xdr:nvSpPr>
      <xdr:spPr>
        <a:xfrm>
          <a:off x="13271500" y="52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115852</xdr:rowOff>
    </xdr:from>
    <xdr:to>
      <xdr:col>64</xdr:col>
      <xdr:colOff>123825</xdr:colOff>
      <xdr:row>31</xdr:row>
      <xdr:rowOff>46002</xdr:rowOff>
    </xdr:to>
    <xdr:sp macro="" textlink="">
      <xdr:nvSpPr>
        <xdr:cNvPr id="136" name="フローチャート: 判断 135"/>
        <xdr:cNvSpPr/>
      </xdr:nvSpPr>
      <xdr:spPr>
        <a:xfrm>
          <a:off x="12509500" y="525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123409</xdr:rowOff>
    </xdr:from>
    <xdr:to>
      <xdr:col>60</xdr:col>
      <xdr:colOff>123825</xdr:colOff>
      <xdr:row>31</xdr:row>
      <xdr:rowOff>53559</xdr:rowOff>
    </xdr:to>
    <xdr:sp macro="" textlink="">
      <xdr:nvSpPr>
        <xdr:cNvPr id="137" name="フローチャート: 判断 136"/>
        <xdr:cNvSpPr/>
      </xdr:nvSpPr>
      <xdr:spPr>
        <a:xfrm>
          <a:off x="11747500" y="5266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59048</xdr:rowOff>
    </xdr:from>
    <xdr:to>
      <xdr:col>76</xdr:col>
      <xdr:colOff>73025</xdr:colOff>
      <xdr:row>29</xdr:row>
      <xdr:rowOff>160648</xdr:rowOff>
    </xdr:to>
    <xdr:sp macro="" textlink="">
      <xdr:nvSpPr>
        <xdr:cNvPr id="143" name="楕円 142"/>
        <xdr:cNvSpPr/>
      </xdr:nvSpPr>
      <xdr:spPr>
        <a:xfrm>
          <a:off x="14744700" y="50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81925</xdr:rowOff>
    </xdr:from>
    <xdr:ext cx="469744" cy="259045"/>
    <xdr:sp macro="" textlink="">
      <xdr:nvSpPr>
        <xdr:cNvPr id="144" name="債務償還比率該当値テキスト"/>
        <xdr:cNvSpPr txBox="1"/>
      </xdr:nvSpPr>
      <xdr:spPr>
        <a:xfrm>
          <a:off x="14846300" y="488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123338</xdr:rowOff>
    </xdr:from>
    <xdr:to>
      <xdr:col>72</xdr:col>
      <xdr:colOff>123825</xdr:colOff>
      <xdr:row>30</xdr:row>
      <xdr:rowOff>53488</xdr:rowOff>
    </xdr:to>
    <xdr:sp macro="" textlink="">
      <xdr:nvSpPr>
        <xdr:cNvPr id="145" name="楕円 144"/>
        <xdr:cNvSpPr/>
      </xdr:nvSpPr>
      <xdr:spPr>
        <a:xfrm>
          <a:off x="14033500" y="509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109848</xdr:rowOff>
    </xdr:from>
    <xdr:to>
      <xdr:col>76</xdr:col>
      <xdr:colOff>22225</xdr:colOff>
      <xdr:row>30</xdr:row>
      <xdr:rowOff>2688</xdr:rowOff>
    </xdr:to>
    <xdr:cxnSp macro="">
      <xdr:nvCxnSpPr>
        <xdr:cNvPr id="146" name="直線コネクタ 145"/>
        <xdr:cNvCxnSpPr/>
      </xdr:nvCxnSpPr>
      <xdr:spPr>
        <a:xfrm flipV="1">
          <a:off x="14084300" y="5081898"/>
          <a:ext cx="711200" cy="6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42016</xdr:rowOff>
    </xdr:from>
    <xdr:to>
      <xdr:col>68</xdr:col>
      <xdr:colOff>123825</xdr:colOff>
      <xdr:row>29</xdr:row>
      <xdr:rowOff>143616</xdr:rowOff>
    </xdr:to>
    <xdr:sp macro="" textlink="">
      <xdr:nvSpPr>
        <xdr:cNvPr id="147" name="楕円 146"/>
        <xdr:cNvSpPr/>
      </xdr:nvSpPr>
      <xdr:spPr>
        <a:xfrm>
          <a:off x="13271500" y="501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92816</xdr:rowOff>
    </xdr:from>
    <xdr:to>
      <xdr:col>72</xdr:col>
      <xdr:colOff>73025</xdr:colOff>
      <xdr:row>30</xdr:row>
      <xdr:rowOff>2688</xdr:rowOff>
    </xdr:to>
    <xdr:cxnSp macro="">
      <xdr:nvCxnSpPr>
        <xdr:cNvPr id="148" name="直線コネクタ 147"/>
        <xdr:cNvCxnSpPr/>
      </xdr:nvCxnSpPr>
      <xdr:spPr>
        <a:xfrm>
          <a:off x="13322300" y="5064866"/>
          <a:ext cx="762000" cy="81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83517</xdr:rowOff>
    </xdr:from>
    <xdr:to>
      <xdr:col>64</xdr:col>
      <xdr:colOff>123825</xdr:colOff>
      <xdr:row>30</xdr:row>
      <xdr:rowOff>13667</xdr:rowOff>
    </xdr:to>
    <xdr:sp macro="" textlink="">
      <xdr:nvSpPr>
        <xdr:cNvPr id="149" name="楕円 148"/>
        <xdr:cNvSpPr/>
      </xdr:nvSpPr>
      <xdr:spPr>
        <a:xfrm>
          <a:off x="12509500" y="50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92816</xdr:rowOff>
    </xdr:from>
    <xdr:to>
      <xdr:col>68</xdr:col>
      <xdr:colOff>73025</xdr:colOff>
      <xdr:row>29</xdr:row>
      <xdr:rowOff>134317</xdr:rowOff>
    </xdr:to>
    <xdr:cxnSp macro="">
      <xdr:nvCxnSpPr>
        <xdr:cNvPr id="150" name="直線コネクタ 149"/>
        <xdr:cNvCxnSpPr/>
      </xdr:nvCxnSpPr>
      <xdr:spPr>
        <a:xfrm flipV="1">
          <a:off x="12560300" y="5064866"/>
          <a:ext cx="762000" cy="4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47364</xdr:rowOff>
    </xdr:from>
    <xdr:to>
      <xdr:col>60</xdr:col>
      <xdr:colOff>123825</xdr:colOff>
      <xdr:row>30</xdr:row>
      <xdr:rowOff>148964</xdr:rowOff>
    </xdr:to>
    <xdr:sp macro="" textlink="">
      <xdr:nvSpPr>
        <xdr:cNvPr id="151" name="楕円 150"/>
        <xdr:cNvSpPr/>
      </xdr:nvSpPr>
      <xdr:spPr>
        <a:xfrm>
          <a:off x="11747500" y="519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134317</xdr:rowOff>
    </xdr:from>
    <xdr:to>
      <xdr:col>64</xdr:col>
      <xdr:colOff>73025</xdr:colOff>
      <xdr:row>30</xdr:row>
      <xdr:rowOff>98164</xdr:rowOff>
    </xdr:to>
    <xdr:cxnSp macro="">
      <xdr:nvCxnSpPr>
        <xdr:cNvPr id="152" name="直線コネクタ 151"/>
        <xdr:cNvCxnSpPr/>
      </xdr:nvCxnSpPr>
      <xdr:spPr>
        <a:xfrm flipV="1">
          <a:off x="11798300" y="5106367"/>
          <a:ext cx="762000" cy="13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31972</xdr:rowOff>
    </xdr:from>
    <xdr:ext cx="469744" cy="259045"/>
    <xdr:sp macro="" textlink="">
      <xdr:nvSpPr>
        <xdr:cNvPr id="153" name="n_1aveValue債務償還比率"/>
        <xdr:cNvSpPr txBox="1"/>
      </xdr:nvSpPr>
      <xdr:spPr>
        <a:xfrm>
          <a:off x="13836727" y="534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13020</xdr:rowOff>
    </xdr:from>
    <xdr:ext cx="469744" cy="259045"/>
    <xdr:sp macro="" textlink="">
      <xdr:nvSpPr>
        <xdr:cNvPr id="154" name="n_2aveValue債務償還比率"/>
        <xdr:cNvSpPr txBox="1"/>
      </xdr:nvSpPr>
      <xdr:spPr>
        <a:xfrm>
          <a:off x="13087427" y="5327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37129</xdr:rowOff>
    </xdr:from>
    <xdr:ext cx="469744" cy="259045"/>
    <xdr:sp macro="" textlink="">
      <xdr:nvSpPr>
        <xdr:cNvPr id="155" name="n_3aveValue債務償還比率"/>
        <xdr:cNvSpPr txBox="1"/>
      </xdr:nvSpPr>
      <xdr:spPr>
        <a:xfrm>
          <a:off x="12325427" y="535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44686</xdr:rowOff>
    </xdr:from>
    <xdr:ext cx="469744" cy="259045"/>
    <xdr:sp macro="" textlink="">
      <xdr:nvSpPr>
        <xdr:cNvPr id="156" name="n_4aveValue債務償還比率"/>
        <xdr:cNvSpPr txBox="1"/>
      </xdr:nvSpPr>
      <xdr:spPr>
        <a:xfrm>
          <a:off x="11563427" y="5359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70015</xdr:rowOff>
    </xdr:from>
    <xdr:ext cx="469744" cy="259045"/>
    <xdr:sp macro="" textlink="">
      <xdr:nvSpPr>
        <xdr:cNvPr id="157" name="n_1mainValue債務償還比率"/>
        <xdr:cNvSpPr txBox="1"/>
      </xdr:nvSpPr>
      <xdr:spPr>
        <a:xfrm>
          <a:off x="13836727" y="487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160143</xdr:rowOff>
    </xdr:from>
    <xdr:ext cx="469744" cy="259045"/>
    <xdr:sp macro="" textlink="">
      <xdr:nvSpPr>
        <xdr:cNvPr id="158" name="n_2mainValue債務償還比率"/>
        <xdr:cNvSpPr txBox="1"/>
      </xdr:nvSpPr>
      <xdr:spPr>
        <a:xfrm>
          <a:off x="13087427" y="478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30194</xdr:rowOff>
    </xdr:from>
    <xdr:ext cx="469744" cy="259045"/>
    <xdr:sp macro="" textlink="">
      <xdr:nvSpPr>
        <xdr:cNvPr id="159" name="n_3mainValue債務償還比率"/>
        <xdr:cNvSpPr txBox="1"/>
      </xdr:nvSpPr>
      <xdr:spPr>
        <a:xfrm>
          <a:off x="12325427" y="4830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165491</xdr:rowOff>
    </xdr:from>
    <xdr:ext cx="469744" cy="259045"/>
    <xdr:sp macro="" textlink="">
      <xdr:nvSpPr>
        <xdr:cNvPr id="160" name="n_4mainValue債務償還比率"/>
        <xdr:cNvSpPr txBox="1"/>
      </xdr:nvSpPr>
      <xdr:spPr>
        <a:xfrm>
          <a:off x="11563427" y="4966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83,005
81,967
318.81
46,873,505
44,437,468
2,027,035
20,169,461
14,751,517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114300</xdr:rowOff>
    </xdr:from>
    <xdr:to>
      <xdr:col>24</xdr:col>
      <xdr:colOff>62865</xdr:colOff>
      <xdr:row>41</xdr:row>
      <xdr:rowOff>1905</xdr:rowOff>
    </xdr:to>
    <xdr:cxnSp macro="">
      <xdr:nvCxnSpPr>
        <xdr:cNvPr id="57" name="直線コネクタ 56"/>
        <xdr:cNvCxnSpPr/>
      </xdr:nvCxnSpPr>
      <xdr:spPr>
        <a:xfrm flipV="1">
          <a:off x="4634865" y="5943600"/>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5732</xdr:rowOff>
    </xdr:from>
    <xdr:ext cx="405111" cy="259045"/>
    <xdr:sp macro="" textlink="">
      <xdr:nvSpPr>
        <xdr:cNvPr id="58" name="【道路】&#10;有形固定資産減価償却率最小値テキスト"/>
        <xdr:cNvSpPr txBox="1"/>
      </xdr:nvSpPr>
      <xdr:spPr>
        <a:xfrm>
          <a:off x="46736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1905</xdr:rowOff>
    </xdr:from>
    <xdr:to>
      <xdr:col>24</xdr:col>
      <xdr:colOff>152400</xdr:colOff>
      <xdr:row>41</xdr:row>
      <xdr:rowOff>1905</xdr:rowOff>
    </xdr:to>
    <xdr:cxnSp macro="">
      <xdr:nvCxnSpPr>
        <xdr:cNvPr id="59" name="直線コネクタ 58"/>
        <xdr:cNvCxnSpPr/>
      </xdr:nvCxnSpPr>
      <xdr:spPr>
        <a:xfrm>
          <a:off x="4546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60977</xdr:rowOff>
    </xdr:from>
    <xdr:ext cx="405111" cy="259045"/>
    <xdr:sp macro="" textlink="">
      <xdr:nvSpPr>
        <xdr:cNvPr id="60" name="【道路】&#10;有形固定資産減価償却率最大値テキスト"/>
        <xdr:cNvSpPr txBox="1"/>
      </xdr:nvSpPr>
      <xdr:spPr>
        <a:xfrm>
          <a:off x="4673600" y="571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114300</xdr:rowOff>
    </xdr:from>
    <xdr:to>
      <xdr:col>24</xdr:col>
      <xdr:colOff>152400</xdr:colOff>
      <xdr:row>34</xdr:row>
      <xdr:rowOff>114300</xdr:rowOff>
    </xdr:to>
    <xdr:cxnSp macro="">
      <xdr:nvCxnSpPr>
        <xdr:cNvPr id="61" name="直線コネクタ 60"/>
        <xdr:cNvCxnSpPr/>
      </xdr:nvCxnSpPr>
      <xdr:spPr>
        <a:xfrm>
          <a:off x="4546600" y="594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124477</xdr:rowOff>
    </xdr:from>
    <xdr:ext cx="405111" cy="259045"/>
    <xdr:sp macro="" textlink="">
      <xdr:nvSpPr>
        <xdr:cNvPr id="62" name="【道路】&#10;有形固定資産減価償却率平均値テキスト"/>
        <xdr:cNvSpPr txBox="1"/>
      </xdr:nvSpPr>
      <xdr:spPr>
        <a:xfrm>
          <a:off x="4673600" y="6296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63" name="フローチャート: 判断 62"/>
        <xdr:cNvSpPr/>
      </xdr:nvSpPr>
      <xdr:spPr>
        <a:xfrm>
          <a:off x="45847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88265</xdr:rowOff>
    </xdr:from>
    <xdr:to>
      <xdr:col>20</xdr:col>
      <xdr:colOff>38100</xdr:colOff>
      <xdr:row>38</xdr:row>
      <xdr:rowOff>18415</xdr:rowOff>
    </xdr:to>
    <xdr:sp macro="" textlink="">
      <xdr:nvSpPr>
        <xdr:cNvPr id="64" name="フローチャート: 判断 63"/>
        <xdr:cNvSpPr/>
      </xdr:nvSpPr>
      <xdr:spPr>
        <a:xfrm>
          <a:off x="3746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5" name="フローチャート: 判断 64"/>
        <xdr:cNvSpPr/>
      </xdr:nvSpPr>
      <xdr:spPr>
        <a:xfrm>
          <a:off x="2857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158750</xdr:rowOff>
    </xdr:from>
    <xdr:to>
      <xdr:col>10</xdr:col>
      <xdr:colOff>165100</xdr:colOff>
      <xdr:row>37</xdr:row>
      <xdr:rowOff>88900</xdr:rowOff>
    </xdr:to>
    <xdr:sp macro="" textlink="">
      <xdr:nvSpPr>
        <xdr:cNvPr id="66" name="フローチャート: 判断 65"/>
        <xdr:cNvSpPr/>
      </xdr:nvSpPr>
      <xdr:spPr>
        <a:xfrm>
          <a:off x="1968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2540</xdr:rowOff>
    </xdr:from>
    <xdr:to>
      <xdr:col>6</xdr:col>
      <xdr:colOff>38100</xdr:colOff>
      <xdr:row>37</xdr:row>
      <xdr:rowOff>104140</xdr:rowOff>
    </xdr:to>
    <xdr:sp macro="" textlink="">
      <xdr:nvSpPr>
        <xdr:cNvPr id="67" name="フローチャート: 判断 66"/>
        <xdr:cNvSpPr/>
      </xdr:nvSpPr>
      <xdr:spPr>
        <a:xfrm>
          <a:off x="1079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168275</xdr:rowOff>
    </xdr:from>
    <xdr:to>
      <xdr:col>24</xdr:col>
      <xdr:colOff>114300</xdr:colOff>
      <xdr:row>40</xdr:row>
      <xdr:rowOff>98425</xdr:rowOff>
    </xdr:to>
    <xdr:sp macro="" textlink="">
      <xdr:nvSpPr>
        <xdr:cNvPr id="73" name="楕円 72"/>
        <xdr:cNvSpPr/>
      </xdr:nvSpPr>
      <xdr:spPr>
        <a:xfrm>
          <a:off x="4584700" y="68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83202</xdr:rowOff>
    </xdr:from>
    <xdr:ext cx="405111" cy="259045"/>
    <xdr:sp macro="" textlink="">
      <xdr:nvSpPr>
        <xdr:cNvPr id="74" name="【道路】&#10;有形固定資産減価償却率該当値テキスト"/>
        <xdr:cNvSpPr txBox="1"/>
      </xdr:nvSpPr>
      <xdr:spPr>
        <a:xfrm>
          <a:off x="4673600" y="676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130175</xdr:rowOff>
    </xdr:from>
    <xdr:to>
      <xdr:col>20</xdr:col>
      <xdr:colOff>38100</xdr:colOff>
      <xdr:row>40</xdr:row>
      <xdr:rowOff>60325</xdr:rowOff>
    </xdr:to>
    <xdr:sp macro="" textlink="">
      <xdr:nvSpPr>
        <xdr:cNvPr id="75" name="楕円 74"/>
        <xdr:cNvSpPr/>
      </xdr:nvSpPr>
      <xdr:spPr>
        <a:xfrm>
          <a:off x="3746500" y="681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9525</xdr:rowOff>
    </xdr:from>
    <xdr:to>
      <xdr:col>24</xdr:col>
      <xdr:colOff>63500</xdr:colOff>
      <xdr:row>40</xdr:row>
      <xdr:rowOff>47625</xdr:rowOff>
    </xdr:to>
    <xdr:cxnSp macro="">
      <xdr:nvCxnSpPr>
        <xdr:cNvPr id="76" name="直線コネクタ 75"/>
        <xdr:cNvCxnSpPr/>
      </xdr:nvCxnSpPr>
      <xdr:spPr>
        <a:xfrm>
          <a:off x="3797300" y="68675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92075</xdr:rowOff>
    </xdr:from>
    <xdr:to>
      <xdr:col>15</xdr:col>
      <xdr:colOff>101600</xdr:colOff>
      <xdr:row>40</xdr:row>
      <xdr:rowOff>22225</xdr:rowOff>
    </xdr:to>
    <xdr:sp macro="" textlink="">
      <xdr:nvSpPr>
        <xdr:cNvPr id="77" name="楕円 76"/>
        <xdr:cNvSpPr/>
      </xdr:nvSpPr>
      <xdr:spPr>
        <a:xfrm>
          <a:off x="2857500" y="677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142875</xdr:rowOff>
    </xdr:from>
    <xdr:to>
      <xdr:col>19</xdr:col>
      <xdr:colOff>177800</xdr:colOff>
      <xdr:row>40</xdr:row>
      <xdr:rowOff>9525</xdr:rowOff>
    </xdr:to>
    <xdr:cxnSp macro="">
      <xdr:nvCxnSpPr>
        <xdr:cNvPr id="78" name="直線コネクタ 77"/>
        <xdr:cNvCxnSpPr/>
      </xdr:nvCxnSpPr>
      <xdr:spPr>
        <a:xfrm>
          <a:off x="2908300" y="6829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55880</xdr:rowOff>
    </xdr:from>
    <xdr:to>
      <xdr:col>10</xdr:col>
      <xdr:colOff>165100</xdr:colOff>
      <xdr:row>39</xdr:row>
      <xdr:rowOff>157480</xdr:rowOff>
    </xdr:to>
    <xdr:sp macro="" textlink="">
      <xdr:nvSpPr>
        <xdr:cNvPr id="79" name="楕円 78"/>
        <xdr:cNvSpPr/>
      </xdr:nvSpPr>
      <xdr:spPr>
        <a:xfrm>
          <a:off x="19685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106680</xdr:rowOff>
    </xdr:from>
    <xdr:to>
      <xdr:col>15</xdr:col>
      <xdr:colOff>50800</xdr:colOff>
      <xdr:row>39</xdr:row>
      <xdr:rowOff>142875</xdr:rowOff>
    </xdr:to>
    <xdr:cxnSp macro="">
      <xdr:nvCxnSpPr>
        <xdr:cNvPr id="80" name="直線コネクタ 79"/>
        <xdr:cNvCxnSpPr/>
      </xdr:nvCxnSpPr>
      <xdr:spPr>
        <a:xfrm>
          <a:off x="2019300" y="67932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23495</xdr:rowOff>
    </xdr:from>
    <xdr:to>
      <xdr:col>6</xdr:col>
      <xdr:colOff>38100</xdr:colOff>
      <xdr:row>39</xdr:row>
      <xdr:rowOff>125095</xdr:rowOff>
    </xdr:to>
    <xdr:sp macro="" textlink="">
      <xdr:nvSpPr>
        <xdr:cNvPr id="81" name="楕円 80"/>
        <xdr:cNvSpPr/>
      </xdr:nvSpPr>
      <xdr:spPr>
        <a:xfrm>
          <a:off x="1079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74295</xdr:rowOff>
    </xdr:from>
    <xdr:to>
      <xdr:col>10</xdr:col>
      <xdr:colOff>114300</xdr:colOff>
      <xdr:row>39</xdr:row>
      <xdr:rowOff>106680</xdr:rowOff>
    </xdr:to>
    <xdr:cxnSp macro="">
      <xdr:nvCxnSpPr>
        <xdr:cNvPr id="82" name="直線コネクタ 81"/>
        <xdr:cNvCxnSpPr/>
      </xdr:nvCxnSpPr>
      <xdr:spPr>
        <a:xfrm>
          <a:off x="1130300" y="67608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34942</xdr:rowOff>
    </xdr:from>
    <xdr:ext cx="405111" cy="259045"/>
    <xdr:sp macro="" textlink="">
      <xdr:nvSpPr>
        <xdr:cNvPr id="83" name="n_1aveValue【道路】&#10;有形固定資産減価償却率"/>
        <xdr:cNvSpPr txBox="1"/>
      </xdr:nvSpPr>
      <xdr:spPr>
        <a:xfrm>
          <a:off x="35820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162577</xdr:rowOff>
    </xdr:from>
    <xdr:ext cx="405111" cy="259045"/>
    <xdr:sp macro="" textlink="">
      <xdr:nvSpPr>
        <xdr:cNvPr id="84" name="n_2aveValue【道路】&#10;有形固定資産減価償却率"/>
        <xdr:cNvSpPr txBox="1"/>
      </xdr:nvSpPr>
      <xdr:spPr>
        <a:xfrm>
          <a:off x="2705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105427</xdr:rowOff>
    </xdr:from>
    <xdr:ext cx="405111" cy="259045"/>
    <xdr:sp macro="" textlink="">
      <xdr:nvSpPr>
        <xdr:cNvPr id="85" name="n_3aveValue【道路】&#10;有形固定資産減価償却率"/>
        <xdr:cNvSpPr txBox="1"/>
      </xdr:nvSpPr>
      <xdr:spPr>
        <a:xfrm>
          <a:off x="1816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120667</xdr:rowOff>
    </xdr:from>
    <xdr:ext cx="405111" cy="259045"/>
    <xdr:sp macro="" textlink="">
      <xdr:nvSpPr>
        <xdr:cNvPr id="86" name="n_4aveValue【道路】&#10;有形固定資産減価償却率"/>
        <xdr:cNvSpPr txBox="1"/>
      </xdr:nvSpPr>
      <xdr:spPr>
        <a:xfrm>
          <a:off x="927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51452</xdr:rowOff>
    </xdr:from>
    <xdr:ext cx="405111" cy="259045"/>
    <xdr:sp macro="" textlink="">
      <xdr:nvSpPr>
        <xdr:cNvPr id="87" name="n_1mainValue【道路】&#10;有形固定資産減価償却率"/>
        <xdr:cNvSpPr txBox="1"/>
      </xdr:nvSpPr>
      <xdr:spPr>
        <a:xfrm>
          <a:off x="3582044" y="690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13352</xdr:rowOff>
    </xdr:from>
    <xdr:ext cx="405111" cy="259045"/>
    <xdr:sp macro="" textlink="">
      <xdr:nvSpPr>
        <xdr:cNvPr id="88" name="n_2mainValue【道路】&#10;有形固定資産減価償却率"/>
        <xdr:cNvSpPr txBox="1"/>
      </xdr:nvSpPr>
      <xdr:spPr>
        <a:xfrm>
          <a:off x="2705744" y="687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148607</xdr:rowOff>
    </xdr:from>
    <xdr:ext cx="405111" cy="259045"/>
    <xdr:sp macro="" textlink="">
      <xdr:nvSpPr>
        <xdr:cNvPr id="89" name="n_3mainValue【道路】&#10;有形固定資産減価償却率"/>
        <xdr:cNvSpPr txBox="1"/>
      </xdr:nvSpPr>
      <xdr:spPr>
        <a:xfrm>
          <a:off x="1816744" y="683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116222</xdr:rowOff>
    </xdr:from>
    <xdr:ext cx="405111" cy="259045"/>
    <xdr:sp macro="" textlink="">
      <xdr:nvSpPr>
        <xdr:cNvPr id="90" name="n_4mainValue【道路】&#10;有形固定資産減価償却率"/>
        <xdr:cNvSpPr txBox="1"/>
      </xdr:nvSpPr>
      <xdr:spPr>
        <a:xfrm>
          <a:off x="927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120815</xdr:rowOff>
    </xdr:from>
    <xdr:to>
      <xdr:col>54</xdr:col>
      <xdr:colOff>189865</xdr:colOff>
      <xdr:row>41</xdr:row>
      <xdr:rowOff>158191</xdr:rowOff>
    </xdr:to>
    <xdr:cxnSp macro="">
      <xdr:nvCxnSpPr>
        <xdr:cNvPr id="114" name="直線コネクタ 113"/>
        <xdr:cNvCxnSpPr/>
      </xdr:nvCxnSpPr>
      <xdr:spPr>
        <a:xfrm flipV="1">
          <a:off x="10476865" y="5607215"/>
          <a:ext cx="0" cy="1580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162018</xdr:rowOff>
    </xdr:from>
    <xdr:ext cx="469744" cy="259045"/>
    <xdr:sp macro="" textlink="">
      <xdr:nvSpPr>
        <xdr:cNvPr id="115" name="【道路】&#10;一人当たり延長最小値テキスト"/>
        <xdr:cNvSpPr txBox="1"/>
      </xdr:nvSpPr>
      <xdr:spPr>
        <a:xfrm>
          <a:off x="10515600" y="719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158191</xdr:rowOff>
    </xdr:from>
    <xdr:to>
      <xdr:col>55</xdr:col>
      <xdr:colOff>88900</xdr:colOff>
      <xdr:row>41</xdr:row>
      <xdr:rowOff>158191</xdr:rowOff>
    </xdr:to>
    <xdr:cxnSp macro="">
      <xdr:nvCxnSpPr>
        <xdr:cNvPr id="116" name="直線コネクタ 115"/>
        <xdr:cNvCxnSpPr/>
      </xdr:nvCxnSpPr>
      <xdr:spPr>
        <a:xfrm>
          <a:off x="10388600" y="7187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67492</xdr:rowOff>
    </xdr:from>
    <xdr:ext cx="534377" cy="259045"/>
    <xdr:sp macro="" textlink="">
      <xdr:nvSpPr>
        <xdr:cNvPr id="117" name="【道路】&#10;一人当たり延長最大値テキスト"/>
        <xdr:cNvSpPr txBox="1"/>
      </xdr:nvSpPr>
      <xdr:spPr>
        <a:xfrm>
          <a:off x="10515600" y="53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120815</xdr:rowOff>
    </xdr:from>
    <xdr:to>
      <xdr:col>55</xdr:col>
      <xdr:colOff>88900</xdr:colOff>
      <xdr:row>32</xdr:row>
      <xdr:rowOff>120815</xdr:rowOff>
    </xdr:to>
    <xdr:cxnSp macro="">
      <xdr:nvCxnSpPr>
        <xdr:cNvPr id="118" name="直線コネクタ 117"/>
        <xdr:cNvCxnSpPr/>
      </xdr:nvCxnSpPr>
      <xdr:spPr>
        <a:xfrm>
          <a:off x="10388600" y="560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102493</xdr:rowOff>
    </xdr:from>
    <xdr:ext cx="534377" cy="259045"/>
    <xdr:sp macro="" textlink="">
      <xdr:nvSpPr>
        <xdr:cNvPr id="119" name="【道路】&#10;一人当たり延長平均値テキスト"/>
        <xdr:cNvSpPr txBox="1"/>
      </xdr:nvSpPr>
      <xdr:spPr>
        <a:xfrm>
          <a:off x="10515600" y="6789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79616</xdr:rowOff>
    </xdr:from>
    <xdr:to>
      <xdr:col>55</xdr:col>
      <xdr:colOff>50800</xdr:colOff>
      <xdr:row>41</xdr:row>
      <xdr:rowOff>9766</xdr:rowOff>
    </xdr:to>
    <xdr:sp macro="" textlink="">
      <xdr:nvSpPr>
        <xdr:cNvPr id="120" name="フローチャート: 判断 119"/>
        <xdr:cNvSpPr/>
      </xdr:nvSpPr>
      <xdr:spPr>
        <a:xfrm>
          <a:off x="10426700" y="693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71158</xdr:rowOff>
    </xdr:from>
    <xdr:to>
      <xdr:col>50</xdr:col>
      <xdr:colOff>165100</xdr:colOff>
      <xdr:row>41</xdr:row>
      <xdr:rowOff>1308</xdr:rowOff>
    </xdr:to>
    <xdr:sp macro="" textlink="">
      <xdr:nvSpPr>
        <xdr:cNvPr id="121" name="フローチャート: 判断 120"/>
        <xdr:cNvSpPr/>
      </xdr:nvSpPr>
      <xdr:spPr>
        <a:xfrm>
          <a:off x="9588500" y="692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71348</xdr:rowOff>
    </xdr:from>
    <xdr:to>
      <xdr:col>46</xdr:col>
      <xdr:colOff>38100</xdr:colOff>
      <xdr:row>41</xdr:row>
      <xdr:rowOff>1498</xdr:rowOff>
    </xdr:to>
    <xdr:sp macro="" textlink="">
      <xdr:nvSpPr>
        <xdr:cNvPr id="122" name="フローチャート: 判断 121"/>
        <xdr:cNvSpPr/>
      </xdr:nvSpPr>
      <xdr:spPr>
        <a:xfrm>
          <a:off x="8699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31400</xdr:rowOff>
    </xdr:from>
    <xdr:to>
      <xdr:col>41</xdr:col>
      <xdr:colOff>101600</xdr:colOff>
      <xdr:row>40</xdr:row>
      <xdr:rowOff>133000</xdr:rowOff>
    </xdr:to>
    <xdr:sp macro="" textlink="">
      <xdr:nvSpPr>
        <xdr:cNvPr id="123" name="フローチャート: 判断 122"/>
        <xdr:cNvSpPr/>
      </xdr:nvSpPr>
      <xdr:spPr>
        <a:xfrm>
          <a:off x="7810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64700</xdr:rowOff>
    </xdr:from>
    <xdr:to>
      <xdr:col>36</xdr:col>
      <xdr:colOff>165100</xdr:colOff>
      <xdr:row>40</xdr:row>
      <xdr:rowOff>166300</xdr:rowOff>
    </xdr:to>
    <xdr:sp macro="" textlink="">
      <xdr:nvSpPr>
        <xdr:cNvPr id="124" name="フローチャート: 判断 123"/>
        <xdr:cNvSpPr/>
      </xdr:nvSpPr>
      <xdr:spPr>
        <a:xfrm>
          <a:off x="6921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142329</xdr:rowOff>
    </xdr:from>
    <xdr:to>
      <xdr:col>55</xdr:col>
      <xdr:colOff>50800</xdr:colOff>
      <xdr:row>41</xdr:row>
      <xdr:rowOff>72479</xdr:rowOff>
    </xdr:to>
    <xdr:sp macro="" textlink="">
      <xdr:nvSpPr>
        <xdr:cNvPr id="130" name="楕円 129"/>
        <xdr:cNvSpPr/>
      </xdr:nvSpPr>
      <xdr:spPr>
        <a:xfrm>
          <a:off x="10426700" y="700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120756</xdr:rowOff>
    </xdr:from>
    <xdr:ext cx="469744" cy="259045"/>
    <xdr:sp macro="" textlink="">
      <xdr:nvSpPr>
        <xdr:cNvPr id="131" name="【道路】&#10;一人当たり延長該当値テキスト"/>
        <xdr:cNvSpPr txBox="1"/>
      </xdr:nvSpPr>
      <xdr:spPr>
        <a:xfrm>
          <a:off x="10515600" y="697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144196</xdr:rowOff>
    </xdr:from>
    <xdr:to>
      <xdr:col>50</xdr:col>
      <xdr:colOff>165100</xdr:colOff>
      <xdr:row>41</xdr:row>
      <xdr:rowOff>74346</xdr:rowOff>
    </xdr:to>
    <xdr:sp macro="" textlink="">
      <xdr:nvSpPr>
        <xdr:cNvPr id="132" name="楕円 131"/>
        <xdr:cNvSpPr/>
      </xdr:nvSpPr>
      <xdr:spPr>
        <a:xfrm>
          <a:off x="9588500" y="70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21679</xdr:rowOff>
    </xdr:from>
    <xdr:to>
      <xdr:col>55</xdr:col>
      <xdr:colOff>0</xdr:colOff>
      <xdr:row>41</xdr:row>
      <xdr:rowOff>23546</xdr:rowOff>
    </xdr:to>
    <xdr:cxnSp macro="">
      <xdr:nvCxnSpPr>
        <xdr:cNvPr id="133" name="直線コネクタ 132"/>
        <xdr:cNvCxnSpPr/>
      </xdr:nvCxnSpPr>
      <xdr:spPr>
        <a:xfrm flipV="1">
          <a:off x="9639300" y="7051129"/>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146215</xdr:rowOff>
    </xdr:from>
    <xdr:to>
      <xdr:col>46</xdr:col>
      <xdr:colOff>38100</xdr:colOff>
      <xdr:row>41</xdr:row>
      <xdr:rowOff>76365</xdr:rowOff>
    </xdr:to>
    <xdr:sp macro="" textlink="">
      <xdr:nvSpPr>
        <xdr:cNvPr id="134" name="楕円 133"/>
        <xdr:cNvSpPr/>
      </xdr:nvSpPr>
      <xdr:spPr>
        <a:xfrm>
          <a:off x="8699500" y="700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23546</xdr:rowOff>
    </xdr:from>
    <xdr:to>
      <xdr:col>50</xdr:col>
      <xdr:colOff>114300</xdr:colOff>
      <xdr:row>41</xdr:row>
      <xdr:rowOff>25565</xdr:rowOff>
    </xdr:to>
    <xdr:cxnSp macro="">
      <xdr:nvCxnSpPr>
        <xdr:cNvPr id="135" name="直線コネクタ 134"/>
        <xdr:cNvCxnSpPr/>
      </xdr:nvCxnSpPr>
      <xdr:spPr>
        <a:xfrm flipV="1">
          <a:off x="8750300" y="7052996"/>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148025</xdr:rowOff>
    </xdr:from>
    <xdr:to>
      <xdr:col>41</xdr:col>
      <xdr:colOff>101600</xdr:colOff>
      <xdr:row>41</xdr:row>
      <xdr:rowOff>78175</xdr:rowOff>
    </xdr:to>
    <xdr:sp macro="" textlink="">
      <xdr:nvSpPr>
        <xdr:cNvPr id="136" name="楕円 135"/>
        <xdr:cNvSpPr/>
      </xdr:nvSpPr>
      <xdr:spPr>
        <a:xfrm>
          <a:off x="7810500" y="70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25565</xdr:rowOff>
    </xdr:from>
    <xdr:to>
      <xdr:col>45</xdr:col>
      <xdr:colOff>177800</xdr:colOff>
      <xdr:row>41</xdr:row>
      <xdr:rowOff>27375</xdr:rowOff>
    </xdr:to>
    <xdr:cxnSp macro="">
      <xdr:nvCxnSpPr>
        <xdr:cNvPr id="137" name="直線コネクタ 136"/>
        <xdr:cNvCxnSpPr/>
      </xdr:nvCxnSpPr>
      <xdr:spPr>
        <a:xfrm flipV="1">
          <a:off x="7861300" y="7055015"/>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156845</xdr:rowOff>
    </xdr:from>
    <xdr:to>
      <xdr:col>36</xdr:col>
      <xdr:colOff>165100</xdr:colOff>
      <xdr:row>41</xdr:row>
      <xdr:rowOff>86995</xdr:rowOff>
    </xdr:to>
    <xdr:sp macro="" textlink="">
      <xdr:nvSpPr>
        <xdr:cNvPr id="138" name="楕円 137"/>
        <xdr:cNvSpPr/>
      </xdr:nvSpPr>
      <xdr:spPr>
        <a:xfrm>
          <a:off x="6921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27375</xdr:rowOff>
    </xdr:from>
    <xdr:to>
      <xdr:col>41</xdr:col>
      <xdr:colOff>50800</xdr:colOff>
      <xdr:row>41</xdr:row>
      <xdr:rowOff>36195</xdr:rowOff>
    </xdr:to>
    <xdr:cxnSp macro="">
      <xdr:nvCxnSpPr>
        <xdr:cNvPr id="139" name="直線コネクタ 138"/>
        <xdr:cNvCxnSpPr/>
      </xdr:nvCxnSpPr>
      <xdr:spPr>
        <a:xfrm flipV="1">
          <a:off x="6972300" y="7056825"/>
          <a:ext cx="889000" cy="8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17835</xdr:rowOff>
    </xdr:from>
    <xdr:ext cx="534377" cy="259045"/>
    <xdr:sp macro="" textlink="">
      <xdr:nvSpPr>
        <xdr:cNvPr id="140" name="n_1aveValue【道路】&#10;一人当たり延長"/>
        <xdr:cNvSpPr txBox="1"/>
      </xdr:nvSpPr>
      <xdr:spPr>
        <a:xfrm>
          <a:off x="9359411" y="670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18025</xdr:rowOff>
    </xdr:from>
    <xdr:ext cx="534377" cy="259045"/>
    <xdr:sp macro="" textlink="">
      <xdr:nvSpPr>
        <xdr:cNvPr id="141" name="n_2aveValue【道路】&#10;一人当たり延長"/>
        <xdr:cNvSpPr txBox="1"/>
      </xdr:nvSpPr>
      <xdr:spPr>
        <a:xfrm>
          <a:off x="84831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149527</xdr:rowOff>
    </xdr:from>
    <xdr:ext cx="534377" cy="259045"/>
    <xdr:sp macro="" textlink="">
      <xdr:nvSpPr>
        <xdr:cNvPr id="142" name="n_3aveValue【道路】&#10;一人当たり延長"/>
        <xdr:cNvSpPr txBox="1"/>
      </xdr:nvSpPr>
      <xdr:spPr>
        <a:xfrm>
          <a:off x="7594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11377</xdr:rowOff>
    </xdr:from>
    <xdr:ext cx="534377" cy="259045"/>
    <xdr:sp macro="" textlink="">
      <xdr:nvSpPr>
        <xdr:cNvPr id="143" name="n_4aveValue【道路】&#10;一人当たり延長"/>
        <xdr:cNvSpPr txBox="1"/>
      </xdr:nvSpPr>
      <xdr:spPr>
        <a:xfrm>
          <a:off x="6705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65473</xdr:rowOff>
    </xdr:from>
    <xdr:ext cx="469744" cy="259045"/>
    <xdr:sp macro="" textlink="">
      <xdr:nvSpPr>
        <xdr:cNvPr id="144" name="n_1mainValue【道路】&#10;一人当たり延長"/>
        <xdr:cNvSpPr txBox="1"/>
      </xdr:nvSpPr>
      <xdr:spPr>
        <a:xfrm>
          <a:off x="9391727" y="709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67492</xdr:rowOff>
    </xdr:from>
    <xdr:ext cx="469744" cy="259045"/>
    <xdr:sp macro="" textlink="">
      <xdr:nvSpPr>
        <xdr:cNvPr id="145" name="n_2mainValue【道路】&#10;一人当たり延長"/>
        <xdr:cNvSpPr txBox="1"/>
      </xdr:nvSpPr>
      <xdr:spPr>
        <a:xfrm>
          <a:off x="8515427" y="7096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69302</xdr:rowOff>
    </xdr:from>
    <xdr:ext cx="469744" cy="259045"/>
    <xdr:sp macro="" textlink="">
      <xdr:nvSpPr>
        <xdr:cNvPr id="146" name="n_3mainValue【道路】&#10;一人当たり延長"/>
        <xdr:cNvSpPr txBox="1"/>
      </xdr:nvSpPr>
      <xdr:spPr>
        <a:xfrm>
          <a:off x="7626427" y="709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78122</xdr:rowOff>
    </xdr:from>
    <xdr:ext cx="469744" cy="259045"/>
    <xdr:sp macro="" textlink="">
      <xdr:nvSpPr>
        <xdr:cNvPr id="147" name="n_4mainValue【道路】&#10;一人当たり延長"/>
        <xdr:cNvSpPr txBox="1"/>
      </xdr:nvSpPr>
      <xdr:spPr>
        <a:xfrm>
          <a:off x="6737427" y="710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63</xdr:row>
      <xdr:rowOff>9525</xdr:rowOff>
    </xdr:to>
    <xdr:cxnSp macro="">
      <xdr:nvCxnSpPr>
        <xdr:cNvPr id="172" name="直線コネクタ 171"/>
        <xdr:cNvCxnSpPr/>
      </xdr:nvCxnSpPr>
      <xdr:spPr>
        <a:xfrm flipV="1">
          <a:off x="4634865" y="9700260"/>
          <a:ext cx="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13352</xdr:rowOff>
    </xdr:from>
    <xdr:ext cx="405111" cy="259045"/>
    <xdr:sp macro="" textlink="">
      <xdr:nvSpPr>
        <xdr:cNvPr id="173" name="【橋りょう・トンネル】&#10;有形固定資産減価償却率最小値テキスト"/>
        <xdr:cNvSpPr txBox="1"/>
      </xdr:nvSpPr>
      <xdr:spPr>
        <a:xfrm>
          <a:off x="4673600" y="1081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xdr:rowOff>
    </xdr:from>
    <xdr:to>
      <xdr:col>24</xdr:col>
      <xdr:colOff>152400</xdr:colOff>
      <xdr:row>63</xdr:row>
      <xdr:rowOff>9525</xdr:rowOff>
    </xdr:to>
    <xdr:cxnSp macro="">
      <xdr:nvCxnSpPr>
        <xdr:cNvPr id="174" name="直線コネクタ 173"/>
        <xdr:cNvCxnSpPr/>
      </xdr:nvCxnSpPr>
      <xdr:spPr>
        <a:xfrm>
          <a:off x="4546600" y="1081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5" name="【橋りょう・トンネ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6" name="直線コネクタ 175"/>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139717</xdr:rowOff>
    </xdr:from>
    <xdr:ext cx="405111" cy="259045"/>
    <xdr:sp macro="" textlink="">
      <xdr:nvSpPr>
        <xdr:cNvPr id="177" name="【橋りょう・トンネル】&#10;有形固定資産減価償却率平均値テキスト"/>
        <xdr:cNvSpPr txBox="1"/>
      </xdr:nvSpPr>
      <xdr:spPr>
        <a:xfrm>
          <a:off x="4673600" y="100838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116840</xdr:rowOff>
    </xdr:from>
    <xdr:to>
      <xdr:col>24</xdr:col>
      <xdr:colOff>114300</xdr:colOff>
      <xdr:row>60</xdr:row>
      <xdr:rowOff>46990</xdr:rowOff>
    </xdr:to>
    <xdr:sp macro="" textlink="">
      <xdr:nvSpPr>
        <xdr:cNvPr id="178" name="フローチャート: 判断 177"/>
        <xdr:cNvSpPr/>
      </xdr:nvSpPr>
      <xdr:spPr>
        <a:xfrm>
          <a:off x="45847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9" name="フローチャート: 判断 178"/>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103505</xdr:rowOff>
    </xdr:from>
    <xdr:to>
      <xdr:col>15</xdr:col>
      <xdr:colOff>101600</xdr:colOff>
      <xdr:row>60</xdr:row>
      <xdr:rowOff>33655</xdr:rowOff>
    </xdr:to>
    <xdr:sp macro="" textlink="">
      <xdr:nvSpPr>
        <xdr:cNvPr id="180" name="フローチャート: 判断 179"/>
        <xdr:cNvSpPr/>
      </xdr:nvSpPr>
      <xdr:spPr>
        <a:xfrm>
          <a:off x="2857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81" name="フローチャート: 判断 180"/>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38735</xdr:rowOff>
    </xdr:from>
    <xdr:to>
      <xdr:col>6</xdr:col>
      <xdr:colOff>38100</xdr:colOff>
      <xdr:row>59</xdr:row>
      <xdr:rowOff>140335</xdr:rowOff>
    </xdr:to>
    <xdr:sp macro="" textlink="">
      <xdr:nvSpPr>
        <xdr:cNvPr id="182" name="フローチャート: 判断 181"/>
        <xdr:cNvSpPr/>
      </xdr:nvSpPr>
      <xdr:spPr>
        <a:xfrm>
          <a:off x="1079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116840</xdr:rowOff>
    </xdr:from>
    <xdr:to>
      <xdr:col>24</xdr:col>
      <xdr:colOff>114300</xdr:colOff>
      <xdr:row>61</xdr:row>
      <xdr:rowOff>46990</xdr:rowOff>
    </xdr:to>
    <xdr:sp macro="" textlink="">
      <xdr:nvSpPr>
        <xdr:cNvPr id="188" name="楕円 187"/>
        <xdr:cNvSpPr/>
      </xdr:nvSpPr>
      <xdr:spPr>
        <a:xfrm>
          <a:off x="45847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95267</xdr:rowOff>
    </xdr:from>
    <xdr:ext cx="405111" cy="259045"/>
    <xdr:sp macro="" textlink="">
      <xdr:nvSpPr>
        <xdr:cNvPr id="189" name="【橋りょう・トンネル】&#10;有形固定資産減価償却率該当値テキスト"/>
        <xdr:cNvSpPr txBox="1"/>
      </xdr:nvSpPr>
      <xdr:spPr>
        <a:xfrm>
          <a:off x="4673600"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92075</xdr:rowOff>
    </xdr:from>
    <xdr:to>
      <xdr:col>20</xdr:col>
      <xdr:colOff>38100</xdr:colOff>
      <xdr:row>61</xdr:row>
      <xdr:rowOff>22225</xdr:rowOff>
    </xdr:to>
    <xdr:sp macro="" textlink="">
      <xdr:nvSpPr>
        <xdr:cNvPr id="190" name="楕円 189"/>
        <xdr:cNvSpPr/>
      </xdr:nvSpPr>
      <xdr:spPr>
        <a:xfrm>
          <a:off x="3746500" y="1037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142875</xdr:rowOff>
    </xdr:from>
    <xdr:to>
      <xdr:col>24</xdr:col>
      <xdr:colOff>63500</xdr:colOff>
      <xdr:row>60</xdr:row>
      <xdr:rowOff>167640</xdr:rowOff>
    </xdr:to>
    <xdr:cxnSp macro="">
      <xdr:nvCxnSpPr>
        <xdr:cNvPr id="191" name="直線コネクタ 190"/>
        <xdr:cNvCxnSpPr/>
      </xdr:nvCxnSpPr>
      <xdr:spPr>
        <a:xfrm>
          <a:off x="3797300" y="1042987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63500</xdr:rowOff>
    </xdr:from>
    <xdr:to>
      <xdr:col>15</xdr:col>
      <xdr:colOff>101600</xdr:colOff>
      <xdr:row>60</xdr:row>
      <xdr:rowOff>165100</xdr:rowOff>
    </xdr:to>
    <xdr:sp macro="" textlink="">
      <xdr:nvSpPr>
        <xdr:cNvPr id="192" name="楕円 191"/>
        <xdr:cNvSpPr/>
      </xdr:nvSpPr>
      <xdr:spPr>
        <a:xfrm>
          <a:off x="2857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114300</xdr:rowOff>
    </xdr:from>
    <xdr:to>
      <xdr:col>19</xdr:col>
      <xdr:colOff>177800</xdr:colOff>
      <xdr:row>60</xdr:row>
      <xdr:rowOff>142875</xdr:rowOff>
    </xdr:to>
    <xdr:cxnSp macro="">
      <xdr:nvCxnSpPr>
        <xdr:cNvPr id="193" name="直線コネクタ 192"/>
        <xdr:cNvCxnSpPr/>
      </xdr:nvCxnSpPr>
      <xdr:spPr>
        <a:xfrm>
          <a:off x="2908300" y="104013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34925</xdr:rowOff>
    </xdr:from>
    <xdr:to>
      <xdr:col>10</xdr:col>
      <xdr:colOff>165100</xdr:colOff>
      <xdr:row>60</xdr:row>
      <xdr:rowOff>136525</xdr:rowOff>
    </xdr:to>
    <xdr:sp macro="" textlink="">
      <xdr:nvSpPr>
        <xdr:cNvPr id="194" name="楕円 193"/>
        <xdr:cNvSpPr/>
      </xdr:nvSpPr>
      <xdr:spPr>
        <a:xfrm>
          <a:off x="1968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85725</xdr:rowOff>
    </xdr:from>
    <xdr:to>
      <xdr:col>15</xdr:col>
      <xdr:colOff>50800</xdr:colOff>
      <xdr:row>60</xdr:row>
      <xdr:rowOff>114300</xdr:rowOff>
    </xdr:to>
    <xdr:cxnSp macro="">
      <xdr:nvCxnSpPr>
        <xdr:cNvPr id="195" name="直線コネクタ 194"/>
        <xdr:cNvCxnSpPr/>
      </xdr:nvCxnSpPr>
      <xdr:spPr>
        <a:xfrm>
          <a:off x="2019300" y="103727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19685</xdr:rowOff>
    </xdr:from>
    <xdr:to>
      <xdr:col>6</xdr:col>
      <xdr:colOff>38100</xdr:colOff>
      <xdr:row>60</xdr:row>
      <xdr:rowOff>121285</xdr:rowOff>
    </xdr:to>
    <xdr:sp macro="" textlink="">
      <xdr:nvSpPr>
        <xdr:cNvPr id="196" name="楕円 195"/>
        <xdr:cNvSpPr/>
      </xdr:nvSpPr>
      <xdr:spPr>
        <a:xfrm>
          <a:off x="1079500" y="103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70485</xdr:rowOff>
    </xdr:from>
    <xdr:to>
      <xdr:col>10</xdr:col>
      <xdr:colOff>114300</xdr:colOff>
      <xdr:row>60</xdr:row>
      <xdr:rowOff>85725</xdr:rowOff>
    </xdr:to>
    <xdr:cxnSp macro="">
      <xdr:nvCxnSpPr>
        <xdr:cNvPr id="197" name="直線コネクタ 196"/>
        <xdr:cNvCxnSpPr/>
      </xdr:nvCxnSpPr>
      <xdr:spPr>
        <a:xfrm>
          <a:off x="1130300" y="1035748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8" name="n_1aveValue【橋りょう・トンネ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50182</xdr:rowOff>
    </xdr:from>
    <xdr:ext cx="405111" cy="259045"/>
    <xdr:sp macro="" textlink="">
      <xdr:nvSpPr>
        <xdr:cNvPr id="199" name="n_2aveValue【橋りょう・トンネル】&#10;有形固定資産減価償却率"/>
        <xdr:cNvSpPr txBox="1"/>
      </xdr:nvSpPr>
      <xdr:spPr>
        <a:xfrm>
          <a:off x="2705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200" name="n_3aveValue【橋りょう・トンネ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156862</xdr:rowOff>
    </xdr:from>
    <xdr:ext cx="405111" cy="259045"/>
    <xdr:sp macro="" textlink="">
      <xdr:nvSpPr>
        <xdr:cNvPr id="201" name="n_4aveValue【橋りょう・トンネル】&#10;有形固定資産減価償却率"/>
        <xdr:cNvSpPr txBox="1"/>
      </xdr:nvSpPr>
      <xdr:spPr>
        <a:xfrm>
          <a:off x="927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13352</xdr:rowOff>
    </xdr:from>
    <xdr:ext cx="405111" cy="259045"/>
    <xdr:sp macro="" textlink="">
      <xdr:nvSpPr>
        <xdr:cNvPr id="202" name="n_1mainValue【橋りょう・トンネル】&#10;有形固定資産減価償却率"/>
        <xdr:cNvSpPr txBox="1"/>
      </xdr:nvSpPr>
      <xdr:spPr>
        <a:xfrm>
          <a:off x="3582044" y="1047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156227</xdr:rowOff>
    </xdr:from>
    <xdr:ext cx="405111" cy="259045"/>
    <xdr:sp macro="" textlink="">
      <xdr:nvSpPr>
        <xdr:cNvPr id="203" name="n_2mainValue【橋りょう・トンネ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127652</xdr:rowOff>
    </xdr:from>
    <xdr:ext cx="405111" cy="259045"/>
    <xdr:sp macro="" textlink="">
      <xdr:nvSpPr>
        <xdr:cNvPr id="204" name="n_3mainValue【橋りょう・トンネル】&#10;有形固定資産減価償却率"/>
        <xdr:cNvSpPr txBox="1"/>
      </xdr:nvSpPr>
      <xdr:spPr>
        <a:xfrm>
          <a:off x="1816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112412</xdr:rowOff>
    </xdr:from>
    <xdr:ext cx="405111" cy="259045"/>
    <xdr:sp macro="" textlink="">
      <xdr:nvSpPr>
        <xdr:cNvPr id="205" name="n_4mainValue【橋りょう・トンネル】&#10;有形固定資産減価償却率"/>
        <xdr:cNvSpPr txBox="1"/>
      </xdr:nvSpPr>
      <xdr:spPr>
        <a:xfrm>
          <a:off x="927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59850</xdr:rowOff>
    </xdr:from>
    <xdr:to>
      <xdr:col>54</xdr:col>
      <xdr:colOff>189865</xdr:colOff>
      <xdr:row>63</xdr:row>
      <xdr:rowOff>154954</xdr:rowOff>
    </xdr:to>
    <xdr:cxnSp macro="">
      <xdr:nvCxnSpPr>
        <xdr:cNvPr id="227" name="直線コネクタ 226"/>
        <xdr:cNvCxnSpPr/>
      </xdr:nvCxnSpPr>
      <xdr:spPr>
        <a:xfrm flipV="1">
          <a:off x="10476865" y="9661050"/>
          <a:ext cx="0" cy="1295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158781</xdr:rowOff>
    </xdr:from>
    <xdr:ext cx="469744" cy="259045"/>
    <xdr:sp macro="" textlink="">
      <xdr:nvSpPr>
        <xdr:cNvPr id="228" name="【橋りょう・トンネル】&#10;一人当たり有形固定資産（償却資産）額最小値テキスト"/>
        <xdr:cNvSpPr txBox="1"/>
      </xdr:nvSpPr>
      <xdr:spPr>
        <a:xfrm>
          <a:off x="10515600" y="1096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154954</xdr:rowOff>
    </xdr:from>
    <xdr:to>
      <xdr:col>55</xdr:col>
      <xdr:colOff>88900</xdr:colOff>
      <xdr:row>63</xdr:row>
      <xdr:rowOff>154954</xdr:rowOff>
    </xdr:to>
    <xdr:cxnSp macro="">
      <xdr:nvCxnSpPr>
        <xdr:cNvPr id="229" name="直線コネクタ 228"/>
        <xdr:cNvCxnSpPr/>
      </xdr:nvCxnSpPr>
      <xdr:spPr>
        <a:xfrm>
          <a:off x="10388600" y="1095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6527</xdr:rowOff>
    </xdr:from>
    <xdr:ext cx="599010" cy="259045"/>
    <xdr:sp macro="" textlink="">
      <xdr:nvSpPr>
        <xdr:cNvPr id="230" name="【橋りょう・トンネル】&#10;一人当たり有形固定資産（償却資産）額最大値テキスト"/>
        <xdr:cNvSpPr txBox="1"/>
      </xdr:nvSpPr>
      <xdr:spPr>
        <a:xfrm>
          <a:off x="10515600" y="9436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59850</xdr:rowOff>
    </xdr:from>
    <xdr:to>
      <xdr:col>55</xdr:col>
      <xdr:colOff>88900</xdr:colOff>
      <xdr:row>56</xdr:row>
      <xdr:rowOff>59850</xdr:rowOff>
    </xdr:to>
    <xdr:cxnSp macro="">
      <xdr:nvCxnSpPr>
        <xdr:cNvPr id="231" name="直線コネクタ 230"/>
        <xdr:cNvCxnSpPr/>
      </xdr:nvCxnSpPr>
      <xdr:spPr>
        <a:xfrm>
          <a:off x="10388600" y="966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151769</xdr:rowOff>
    </xdr:from>
    <xdr:ext cx="599010" cy="259045"/>
    <xdr:sp macro="" textlink="">
      <xdr:nvSpPr>
        <xdr:cNvPr id="232" name="【橋りょう・トンネル】&#10;一人当たり有形固定資産（償却資産）額平均値テキスト"/>
        <xdr:cNvSpPr txBox="1"/>
      </xdr:nvSpPr>
      <xdr:spPr>
        <a:xfrm>
          <a:off x="10515600" y="104387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1892</xdr:rowOff>
    </xdr:from>
    <xdr:to>
      <xdr:col>55</xdr:col>
      <xdr:colOff>50800</xdr:colOff>
      <xdr:row>61</xdr:row>
      <xdr:rowOff>103492</xdr:rowOff>
    </xdr:to>
    <xdr:sp macro="" textlink="">
      <xdr:nvSpPr>
        <xdr:cNvPr id="233" name="フローチャート: 判断 232"/>
        <xdr:cNvSpPr/>
      </xdr:nvSpPr>
      <xdr:spPr>
        <a:xfrm>
          <a:off x="10426700" y="104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4032</xdr:rowOff>
    </xdr:from>
    <xdr:to>
      <xdr:col>50</xdr:col>
      <xdr:colOff>165100</xdr:colOff>
      <xdr:row>61</xdr:row>
      <xdr:rowOff>105632</xdr:rowOff>
    </xdr:to>
    <xdr:sp macro="" textlink="">
      <xdr:nvSpPr>
        <xdr:cNvPr id="234" name="フローチャート: 判断 233"/>
        <xdr:cNvSpPr/>
      </xdr:nvSpPr>
      <xdr:spPr>
        <a:xfrm>
          <a:off x="9588500" y="1046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1574</xdr:rowOff>
    </xdr:from>
    <xdr:to>
      <xdr:col>46</xdr:col>
      <xdr:colOff>38100</xdr:colOff>
      <xdr:row>61</xdr:row>
      <xdr:rowOff>103174</xdr:rowOff>
    </xdr:to>
    <xdr:sp macro="" textlink="">
      <xdr:nvSpPr>
        <xdr:cNvPr id="235" name="フローチャート: 判断 234"/>
        <xdr:cNvSpPr/>
      </xdr:nvSpPr>
      <xdr:spPr>
        <a:xfrm>
          <a:off x="8699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17206</xdr:rowOff>
    </xdr:from>
    <xdr:to>
      <xdr:col>41</xdr:col>
      <xdr:colOff>101600</xdr:colOff>
      <xdr:row>61</xdr:row>
      <xdr:rowOff>118806</xdr:rowOff>
    </xdr:to>
    <xdr:sp macro="" textlink="">
      <xdr:nvSpPr>
        <xdr:cNvPr id="236" name="フローチャート: 判断 235"/>
        <xdr:cNvSpPr/>
      </xdr:nvSpPr>
      <xdr:spPr>
        <a:xfrm>
          <a:off x="7810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36333</xdr:rowOff>
    </xdr:from>
    <xdr:to>
      <xdr:col>36</xdr:col>
      <xdr:colOff>165100</xdr:colOff>
      <xdr:row>61</xdr:row>
      <xdr:rowOff>137933</xdr:rowOff>
    </xdr:to>
    <xdr:sp macro="" textlink="">
      <xdr:nvSpPr>
        <xdr:cNvPr id="237" name="フローチャート: 判断 236"/>
        <xdr:cNvSpPr/>
      </xdr:nvSpPr>
      <xdr:spPr>
        <a:xfrm>
          <a:off x="6921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100778</xdr:rowOff>
    </xdr:from>
    <xdr:to>
      <xdr:col>55</xdr:col>
      <xdr:colOff>50800</xdr:colOff>
      <xdr:row>59</xdr:row>
      <xdr:rowOff>30928</xdr:rowOff>
    </xdr:to>
    <xdr:sp macro="" textlink="">
      <xdr:nvSpPr>
        <xdr:cNvPr id="243" name="楕円 242"/>
        <xdr:cNvSpPr/>
      </xdr:nvSpPr>
      <xdr:spPr>
        <a:xfrm>
          <a:off x="10426700" y="1004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123655</xdr:rowOff>
    </xdr:from>
    <xdr:ext cx="599010" cy="259045"/>
    <xdr:sp macro="" textlink="">
      <xdr:nvSpPr>
        <xdr:cNvPr id="244" name="【橋りょう・トンネル】&#10;一人当たり有形固定資産（償却資産）額該当値テキスト"/>
        <xdr:cNvSpPr txBox="1"/>
      </xdr:nvSpPr>
      <xdr:spPr>
        <a:xfrm>
          <a:off x="10515600" y="989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111794</xdr:rowOff>
    </xdr:from>
    <xdr:to>
      <xdr:col>50</xdr:col>
      <xdr:colOff>165100</xdr:colOff>
      <xdr:row>59</xdr:row>
      <xdr:rowOff>41944</xdr:rowOff>
    </xdr:to>
    <xdr:sp macro="" textlink="">
      <xdr:nvSpPr>
        <xdr:cNvPr id="245" name="楕円 244"/>
        <xdr:cNvSpPr/>
      </xdr:nvSpPr>
      <xdr:spPr>
        <a:xfrm>
          <a:off x="9588500" y="1005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151578</xdr:rowOff>
    </xdr:from>
    <xdr:to>
      <xdr:col>55</xdr:col>
      <xdr:colOff>0</xdr:colOff>
      <xdr:row>58</xdr:row>
      <xdr:rowOff>162594</xdr:rowOff>
    </xdr:to>
    <xdr:cxnSp macro="">
      <xdr:nvCxnSpPr>
        <xdr:cNvPr id="246" name="直線コネクタ 245"/>
        <xdr:cNvCxnSpPr/>
      </xdr:nvCxnSpPr>
      <xdr:spPr>
        <a:xfrm flipV="1">
          <a:off x="9639300" y="10095678"/>
          <a:ext cx="838200" cy="1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121252</xdr:rowOff>
    </xdr:from>
    <xdr:to>
      <xdr:col>46</xdr:col>
      <xdr:colOff>38100</xdr:colOff>
      <xdr:row>59</xdr:row>
      <xdr:rowOff>51402</xdr:rowOff>
    </xdr:to>
    <xdr:sp macro="" textlink="">
      <xdr:nvSpPr>
        <xdr:cNvPr id="247" name="楕円 246"/>
        <xdr:cNvSpPr/>
      </xdr:nvSpPr>
      <xdr:spPr>
        <a:xfrm>
          <a:off x="8699500" y="1006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162594</xdr:rowOff>
    </xdr:from>
    <xdr:to>
      <xdr:col>50</xdr:col>
      <xdr:colOff>114300</xdr:colOff>
      <xdr:row>59</xdr:row>
      <xdr:rowOff>602</xdr:rowOff>
    </xdr:to>
    <xdr:cxnSp macro="">
      <xdr:nvCxnSpPr>
        <xdr:cNvPr id="248" name="直線コネクタ 247"/>
        <xdr:cNvCxnSpPr/>
      </xdr:nvCxnSpPr>
      <xdr:spPr>
        <a:xfrm flipV="1">
          <a:off x="8750300" y="10106694"/>
          <a:ext cx="889000" cy="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129186</xdr:rowOff>
    </xdr:from>
    <xdr:to>
      <xdr:col>41</xdr:col>
      <xdr:colOff>101600</xdr:colOff>
      <xdr:row>59</xdr:row>
      <xdr:rowOff>59336</xdr:rowOff>
    </xdr:to>
    <xdr:sp macro="" textlink="">
      <xdr:nvSpPr>
        <xdr:cNvPr id="249" name="楕円 248"/>
        <xdr:cNvSpPr/>
      </xdr:nvSpPr>
      <xdr:spPr>
        <a:xfrm>
          <a:off x="7810500" y="1007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602</xdr:rowOff>
    </xdr:from>
    <xdr:to>
      <xdr:col>45</xdr:col>
      <xdr:colOff>177800</xdr:colOff>
      <xdr:row>59</xdr:row>
      <xdr:rowOff>8536</xdr:rowOff>
    </xdr:to>
    <xdr:cxnSp macro="">
      <xdr:nvCxnSpPr>
        <xdr:cNvPr id="250" name="直線コネクタ 249"/>
        <xdr:cNvCxnSpPr/>
      </xdr:nvCxnSpPr>
      <xdr:spPr>
        <a:xfrm flipV="1">
          <a:off x="7861300" y="10116152"/>
          <a:ext cx="8890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58</xdr:row>
      <xdr:rowOff>147010</xdr:rowOff>
    </xdr:from>
    <xdr:to>
      <xdr:col>36</xdr:col>
      <xdr:colOff>165100</xdr:colOff>
      <xdr:row>59</xdr:row>
      <xdr:rowOff>77160</xdr:rowOff>
    </xdr:to>
    <xdr:sp macro="" textlink="">
      <xdr:nvSpPr>
        <xdr:cNvPr id="251" name="楕円 250"/>
        <xdr:cNvSpPr/>
      </xdr:nvSpPr>
      <xdr:spPr>
        <a:xfrm>
          <a:off x="6921500" y="1009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8536</xdr:rowOff>
    </xdr:from>
    <xdr:to>
      <xdr:col>41</xdr:col>
      <xdr:colOff>50800</xdr:colOff>
      <xdr:row>59</xdr:row>
      <xdr:rowOff>26360</xdr:rowOff>
    </xdr:to>
    <xdr:cxnSp macro="">
      <xdr:nvCxnSpPr>
        <xdr:cNvPr id="252" name="直線コネクタ 251"/>
        <xdr:cNvCxnSpPr/>
      </xdr:nvCxnSpPr>
      <xdr:spPr>
        <a:xfrm flipV="1">
          <a:off x="6972300" y="10124086"/>
          <a:ext cx="889000" cy="1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96759</xdr:rowOff>
    </xdr:from>
    <xdr:ext cx="599010" cy="259045"/>
    <xdr:sp macro="" textlink="">
      <xdr:nvSpPr>
        <xdr:cNvPr id="253" name="n_1aveValue【橋りょう・トンネル】&#10;一人当たり有形固定資産（償却資産）額"/>
        <xdr:cNvSpPr txBox="1"/>
      </xdr:nvSpPr>
      <xdr:spPr>
        <a:xfrm>
          <a:off x="9327095" y="1055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94301</xdr:rowOff>
    </xdr:from>
    <xdr:ext cx="599010" cy="259045"/>
    <xdr:sp macro="" textlink="">
      <xdr:nvSpPr>
        <xdr:cNvPr id="254" name="n_2aveValue【橋りょう・トンネル】&#10;一人当たり有形固定資産（償却資産）額"/>
        <xdr:cNvSpPr txBox="1"/>
      </xdr:nvSpPr>
      <xdr:spPr>
        <a:xfrm>
          <a:off x="84507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109933</xdr:rowOff>
    </xdr:from>
    <xdr:ext cx="599010" cy="259045"/>
    <xdr:sp macro="" textlink="">
      <xdr:nvSpPr>
        <xdr:cNvPr id="255" name="n_3aveValue【橋りょう・トンネル】&#10;一人当たり有形固定資産（償却資産）額"/>
        <xdr:cNvSpPr txBox="1"/>
      </xdr:nvSpPr>
      <xdr:spPr>
        <a:xfrm>
          <a:off x="7561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129060</xdr:rowOff>
    </xdr:from>
    <xdr:ext cx="599010" cy="259045"/>
    <xdr:sp macro="" textlink="">
      <xdr:nvSpPr>
        <xdr:cNvPr id="256" name="n_4aveValue【橋りょう・トンネル】&#10;一人当たり有形固定資産（償却資産）額"/>
        <xdr:cNvSpPr txBox="1"/>
      </xdr:nvSpPr>
      <xdr:spPr>
        <a:xfrm>
          <a:off x="6672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58471</xdr:rowOff>
    </xdr:from>
    <xdr:ext cx="599010" cy="259045"/>
    <xdr:sp macro="" textlink="">
      <xdr:nvSpPr>
        <xdr:cNvPr id="257" name="n_1mainValue【橋りょう・トンネル】&#10;一人当たり有形固定資産（償却資産）額"/>
        <xdr:cNvSpPr txBox="1"/>
      </xdr:nvSpPr>
      <xdr:spPr>
        <a:xfrm>
          <a:off x="9327095" y="9831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67929</xdr:rowOff>
    </xdr:from>
    <xdr:ext cx="599010" cy="259045"/>
    <xdr:sp macro="" textlink="">
      <xdr:nvSpPr>
        <xdr:cNvPr id="258" name="n_2mainValue【橋りょう・トンネル】&#10;一人当たり有形固定資産（償却資産）額"/>
        <xdr:cNvSpPr txBox="1"/>
      </xdr:nvSpPr>
      <xdr:spPr>
        <a:xfrm>
          <a:off x="8450795" y="984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75863</xdr:rowOff>
    </xdr:from>
    <xdr:ext cx="599010" cy="259045"/>
    <xdr:sp macro="" textlink="">
      <xdr:nvSpPr>
        <xdr:cNvPr id="259" name="n_3mainValue【橋りょう・トンネル】&#10;一人当たり有形固定資産（償却資産）額"/>
        <xdr:cNvSpPr txBox="1"/>
      </xdr:nvSpPr>
      <xdr:spPr>
        <a:xfrm>
          <a:off x="7561795" y="984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93687</xdr:rowOff>
    </xdr:from>
    <xdr:ext cx="599010" cy="259045"/>
    <xdr:sp macro="" textlink="">
      <xdr:nvSpPr>
        <xdr:cNvPr id="260" name="n_4mainValue【橋りょう・トンネル】&#10;一人当たり有形固定資産（償却資産）額"/>
        <xdr:cNvSpPr txBox="1"/>
      </xdr:nvSpPr>
      <xdr:spPr>
        <a:xfrm>
          <a:off x="6672795" y="9866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109945</xdr:rowOff>
    </xdr:from>
    <xdr:to>
      <xdr:col>24</xdr:col>
      <xdr:colOff>62865</xdr:colOff>
      <xdr:row>86</xdr:row>
      <xdr:rowOff>168729</xdr:rowOff>
    </xdr:to>
    <xdr:cxnSp macro="">
      <xdr:nvCxnSpPr>
        <xdr:cNvPr id="286" name="直線コネクタ 285"/>
        <xdr:cNvCxnSpPr/>
      </xdr:nvCxnSpPr>
      <xdr:spPr>
        <a:xfrm flipV="1">
          <a:off x="4634865" y="1331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7"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8" name="直線コネクタ 287"/>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56622</xdr:rowOff>
    </xdr:from>
    <xdr:ext cx="340478" cy="259045"/>
    <xdr:sp macro="" textlink="">
      <xdr:nvSpPr>
        <xdr:cNvPr id="289" name="【公営住宅】&#10;有形固定資産減価償却率最大値テキスト"/>
        <xdr:cNvSpPr txBox="1"/>
      </xdr:nvSpPr>
      <xdr:spPr>
        <a:xfrm>
          <a:off x="4673600" y="1308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109945</xdr:rowOff>
    </xdr:from>
    <xdr:to>
      <xdr:col>24</xdr:col>
      <xdr:colOff>152400</xdr:colOff>
      <xdr:row>77</xdr:row>
      <xdr:rowOff>109945</xdr:rowOff>
    </xdr:to>
    <xdr:cxnSp macro="">
      <xdr:nvCxnSpPr>
        <xdr:cNvPr id="290" name="直線コネクタ 289"/>
        <xdr:cNvCxnSpPr/>
      </xdr:nvCxnSpPr>
      <xdr:spPr>
        <a:xfrm>
          <a:off x="4546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162033</xdr:rowOff>
    </xdr:from>
    <xdr:ext cx="405111" cy="259045"/>
    <xdr:sp macro="" textlink="">
      <xdr:nvSpPr>
        <xdr:cNvPr id="291" name="【公営住宅】&#10;有形固定資産減価償却率平均値テキスト"/>
        <xdr:cNvSpPr txBox="1"/>
      </xdr:nvSpPr>
      <xdr:spPr>
        <a:xfrm>
          <a:off x="4673600" y="142209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139156</xdr:rowOff>
    </xdr:from>
    <xdr:to>
      <xdr:col>24</xdr:col>
      <xdr:colOff>114300</xdr:colOff>
      <xdr:row>84</xdr:row>
      <xdr:rowOff>69306</xdr:rowOff>
    </xdr:to>
    <xdr:sp macro="" textlink="">
      <xdr:nvSpPr>
        <xdr:cNvPr id="292" name="フローチャート: 判断 291"/>
        <xdr:cNvSpPr/>
      </xdr:nvSpPr>
      <xdr:spPr>
        <a:xfrm>
          <a:off x="4584700" y="1436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121194</xdr:rowOff>
    </xdr:from>
    <xdr:to>
      <xdr:col>20</xdr:col>
      <xdr:colOff>38100</xdr:colOff>
      <xdr:row>84</xdr:row>
      <xdr:rowOff>51344</xdr:rowOff>
    </xdr:to>
    <xdr:sp macro="" textlink="">
      <xdr:nvSpPr>
        <xdr:cNvPr id="293" name="フローチャート: 判断 292"/>
        <xdr:cNvSpPr/>
      </xdr:nvSpPr>
      <xdr:spPr>
        <a:xfrm>
          <a:off x="3746500" y="1435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82006</xdr:rowOff>
    </xdr:from>
    <xdr:to>
      <xdr:col>15</xdr:col>
      <xdr:colOff>101600</xdr:colOff>
      <xdr:row>84</xdr:row>
      <xdr:rowOff>12156</xdr:rowOff>
    </xdr:to>
    <xdr:sp macro="" textlink="">
      <xdr:nvSpPr>
        <xdr:cNvPr id="294" name="フローチャート: 判断 293"/>
        <xdr:cNvSpPr/>
      </xdr:nvSpPr>
      <xdr:spPr>
        <a:xfrm>
          <a:off x="2857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49349</xdr:rowOff>
    </xdr:from>
    <xdr:to>
      <xdr:col>10</xdr:col>
      <xdr:colOff>165100</xdr:colOff>
      <xdr:row>83</xdr:row>
      <xdr:rowOff>150949</xdr:rowOff>
    </xdr:to>
    <xdr:sp macro="" textlink="">
      <xdr:nvSpPr>
        <xdr:cNvPr id="295" name="フローチャート: 判断 294"/>
        <xdr:cNvSpPr/>
      </xdr:nvSpPr>
      <xdr:spPr>
        <a:xfrm>
          <a:off x="1968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42818</xdr:rowOff>
    </xdr:from>
    <xdr:to>
      <xdr:col>6</xdr:col>
      <xdr:colOff>38100</xdr:colOff>
      <xdr:row>83</xdr:row>
      <xdr:rowOff>144418</xdr:rowOff>
    </xdr:to>
    <xdr:sp macro="" textlink="">
      <xdr:nvSpPr>
        <xdr:cNvPr id="296" name="フローチャート: 判断 295"/>
        <xdr:cNvSpPr/>
      </xdr:nvSpPr>
      <xdr:spPr>
        <a:xfrm>
          <a:off x="1079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68943</xdr:rowOff>
    </xdr:from>
    <xdr:to>
      <xdr:col>24</xdr:col>
      <xdr:colOff>114300</xdr:colOff>
      <xdr:row>86</xdr:row>
      <xdr:rowOff>170543</xdr:rowOff>
    </xdr:to>
    <xdr:sp macro="" textlink="">
      <xdr:nvSpPr>
        <xdr:cNvPr id="302" name="楕円 301"/>
        <xdr:cNvSpPr/>
      </xdr:nvSpPr>
      <xdr:spPr>
        <a:xfrm>
          <a:off x="45847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155320</xdr:rowOff>
    </xdr:from>
    <xdr:ext cx="405111" cy="259045"/>
    <xdr:sp macro="" textlink="">
      <xdr:nvSpPr>
        <xdr:cNvPr id="303" name="【公営住宅】&#10;有形固定資産減価償却率該当値テキスト"/>
        <xdr:cNvSpPr txBox="1"/>
      </xdr:nvSpPr>
      <xdr:spPr>
        <a:xfrm>
          <a:off x="4673600" y="14728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62412</xdr:rowOff>
    </xdr:from>
    <xdr:to>
      <xdr:col>20</xdr:col>
      <xdr:colOff>38100</xdr:colOff>
      <xdr:row>86</xdr:row>
      <xdr:rowOff>164012</xdr:rowOff>
    </xdr:to>
    <xdr:sp macro="" textlink="">
      <xdr:nvSpPr>
        <xdr:cNvPr id="304" name="楕円 303"/>
        <xdr:cNvSpPr/>
      </xdr:nvSpPr>
      <xdr:spPr>
        <a:xfrm>
          <a:off x="3746500" y="148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113212</xdr:rowOff>
    </xdr:from>
    <xdr:to>
      <xdr:col>24</xdr:col>
      <xdr:colOff>63500</xdr:colOff>
      <xdr:row>86</xdr:row>
      <xdr:rowOff>119743</xdr:rowOff>
    </xdr:to>
    <xdr:cxnSp macro="">
      <xdr:nvCxnSpPr>
        <xdr:cNvPr id="305" name="直線コネクタ 304"/>
        <xdr:cNvCxnSpPr/>
      </xdr:nvCxnSpPr>
      <xdr:spPr>
        <a:xfrm>
          <a:off x="3797300" y="1485791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49349</xdr:rowOff>
    </xdr:from>
    <xdr:to>
      <xdr:col>15</xdr:col>
      <xdr:colOff>101600</xdr:colOff>
      <xdr:row>86</xdr:row>
      <xdr:rowOff>150949</xdr:rowOff>
    </xdr:to>
    <xdr:sp macro="" textlink="">
      <xdr:nvSpPr>
        <xdr:cNvPr id="306" name="楕円 305"/>
        <xdr:cNvSpPr/>
      </xdr:nvSpPr>
      <xdr:spPr>
        <a:xfrm>
          <a:off x="2857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100149</xdr:rowOff>
    </xdr:from>
    <xdr:to>
      <xdr:col>19</xdr:col>
      <xdr:colOff>177800</xdr:colOff>
      <xdr:row>86</xdr:row>
      <xdr:rowOff>113212</xdr:rowOff>
    </xdr:to>
    <xdr:cxnSp macro="">
      <xdr:nvCxnSpPr>
        <xdr:cNvPr id="307" name="直線コネクタ 306"/>
        <xdr:cNvCxnSpPr/>
      </xdr:nvCxnSpPr>
      <xdr:spPr>
        <a:xfrm>
          <a:off x="2908300" y="14844849"/>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39551</xdr:rowOff>
    </xdr:from>
    <xdr:to>
      <xdr:col>10</xdr:col>
      <xdr:colOff>165100</xdr:colOff>
      <xdr:row>86</xdr:row>
      <xdr:rowOff>141151</xdr:rowOff>
    </xdr:to>
    <xdr:sp macro="" textlink="">
      <xdr:nvSpPr>
        <xdr:cNvPr id="308" name="楕円 307"/>
        <xdr:cNvSpPr/>
      </xdr:nvSpPr>
      <xdr:spPr>
        <a:xfrm>
          <a:off x="1968500" y="1478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90351</xdr:rowOff>
    </xdr:from>
    <xdr:to>
      <xdr:col>15</xdr:col>
      <xdr:colOff>50800</xdr:colOff>
      <xdr:row>86</xdr:row>
      <xdr:rowOff>100149</xdr:rowOff>
    </xdr:to>
    <xdr:cxnSp macro="">
      <xdr:nvCxnSpPr>
        <xdr:cNvPr id="309" name="直線コネクタ 308"/>
        <xdr:cNvCxnSpPr/>
      </xdr:nvCxnSpPr>
      <xdr:spPr>
        <a:xfrm>
          <a:off x="2019300" y="148350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68943</xdr:rowOff>
    </xdr:from>
    <xdr:to>
      <xdr:col>6</xdr:col>
      <xdr:colOff>38100</xdr:colOff>
      <xdr:row>86</xdr:row>
      <xdr:rowOff>170543</xdr:rowOff>
    </xdr:to>
    <xdr:sp macro="" textlink="">
      <xdr:nvSpPr>
        <xdr:cNvPr id="310" name="楕円 309"/>
        <xdr:cNvSpPr/>
      </xdr:nvSpPr>
      <xdr:spPr>
        <a:xfrm>
          <a:off x="1079500" y="148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90351</xdr:rowOff>
    </xdr:from>
    <xdr:to>
      <xdr:col>10</xdr:col>
      <xdr:colOff>114300</xdr:colOff>
      <xdr:row>86</xdr:row>
      <xdr:rowOff>119743</xdr:rowOff>
    </xdr:to>
    <xdr:cxnSp macro="">
      <xdr:nvCxnSpPr>
        <xdr:cNvPr id="311" name="直線コネクタ 310"/>
        <xdr:cNvCxnSpPr/>
      </xdr:nvCxnSpPr>
      <xdr:spPr>
        <a:xfrm flipV="1">
          <a:off x="1130300" y="1483505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67871</xdr:rowOff>
    </xdr:from>
    <xdr:ext cx="405111" cy="259045"/>
    <xdr:sp macro="" textlink="">
      <xdr:nvSpPr>
        <xdr:cNvPr id="312" name="n_1aveValue【公営住宅】&#10;有形固定資産減価償却率"/>
        <xdr:cNvSpPr txBox="1"/>
      </xdr:nvSpPr>
      <xdr:spPr>
        <a:xfrm>
          <a:off x="3582044" y="14126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28683</xdr:rowOff>
    </xdr:from>
    <xdr:ext cx="405111" cy="259045"/>
    <xdr:sp macro="" textlink="">
      <xdr:nvSpPr>
        <xdr:cNvPr id="313" name="n_2aveValue【公営住宅】&#10;有形固定資産減価償却率"/>
        <xdr:cNvSpPr txBox="1"/>
      </xdr:nvSpPr>
      <xdr:spPr>
        <a:xfrm>
          <a:off x="27057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167476</xdr:rowOff>
    </xdr:from>
    <xdr:ext cx="405111" cy="259045"/>
    <xdr:sp macro="" textlink="">
      <xdr:nvSpPr>
        <xdr:cNvPr id="314" name="n_3aveValue【公営住宅】&#10;有形固定資産減価償却率"/>
        <xdr:cNvSpPr txBox="1"/>
      </xdr:nvSpPr>
      <xdr:spPr>
        <a:xfrm>
          <a:off x="1816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160945</xdr:rowOff>
    </xdr:from>
    <xdr:ext cx="405111" cy="259045"/>
    <xdr:sp macro="" textlink="">
      <xdr:nvSpPr>
        <xdr:cNvPr id="315" name="n_4aveValue【公営住宅】&#10;有形固定資産減価償却率"/>
        <xdr:cNvSpPr txBox="1"/>
      </xdr:nvSpPr>
      <xdr:spPr>
        <a:xfrm>
          <a:off x="927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155139</xdr:rowOff>
    </xdr:from>
    <xdr:ext cx="405111" cy="259045"/>
    <xdr:sp macro="" textlink="">
      <xdr:nvSpPr>
        <xdr:cNvPr id="316" name="n_1mainValue【公営住宅】&#10;有形固定資産減価償却率"/>
        <xdr:cNvSpPr txBox="1"/>
      </xdr:nvSpPr>
      <xdr:spPr>
        <a:xfrm>
          <a:off x="3582044" y="14899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142076</xdr:rowOff>
    </xdr:from>
    <xdr:ext cx="405111" cy="259045"/>
    <xdr:sp macro="" textlink="">
      <xdr:nvSpPr>
        <xdr:cNvPr id="317" name="n_2mainValue【公営住宅】&#10;有形固定資産減価償却率"/>
        <xdr:cNvSpPr txBox="1"/>
      </xdr:nvSpPr>
      <xdr:spPr>
        <a:xfrm>
          <a:off x="2705744" y="14886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132278</xdr:rowOff>
    </xdr:from>
    <xdr:ext cx="405111" cy="259045"/>
    <xdr:sp macro="" textlink="">
      <xdr:nvSpPr>
        <xdr:cNvPr id="318" name="n_3mainValue【公営住宅】&#10;有形固定資産減価償却率"/>
        <xdr:cNvSpPr txBox="1"/>
      </xdr:nvSpPr>
      <xdr:spPr>
        <a:xfrm>
          <a:off x="1816744" y="1487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161670</xdr:rowOff>
    </xdr:from>
    <xdr:ext cx="405111" cy="259045"/>
    <xdr:sp macro="" textlink="">
      <xdr:nvSpPr>
        <xdr:cNvPr id="319" name="n_4mainValue【公営住宅】&#10;有形固定資産減価償却率"/>
        <xdr:cNvSpPr txBox="1"/>
      </xdr:nvSpPr>
      <xdr:spPr>
        <a:xfrm>
          <a:off x="927744" y="1490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39015</xdr:rowOff>
    </xdr:from>
    <xdr:to>
      <xdr:col>54</xdr:col>
      <xdr:colOff>189865</xdr:colOff>
      <xdr:row>86</xdr:row>
      <xdr:rowOff>34900</xdr:rowOff>
    </xdr:to>
    <xdr:cxnSp macro="">
      <xdr:nvCxnSpPr>
        <xdr:cNvPr id="341" name="直線コネクタ 340"/>
        <xdr:cNvCxnSpPr/>
      </xdr:nvCxnSpPr>
      <xdr:spPr>
        <a:xfrm flipV="1">
          <a:off x="10476865" y="13412115"/>
          <a:ext cx="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38727</xdr:rowOff>
    </xdr:from>
    <xdr:ext cx="469744" cy="259045"/>
    <xdr:sp macro="" textlink="">
      <xdr:nvSpPr>
        <xdr:cNvPr id="342" name="【公営住宅】&#10;一人当たり面積最小値テキスト"/>
        <xdr:cNvSpPr txBox="1"/>
      </xdr:nvSpPr>
      <xdr:spPr>
        <a:xfrm>
          <a:off x="10515600" y="147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34900</xdr:rowOff>
    </xdr:from>
    <xdr:to>
      <xdr:col>55</xdr:col>
      <xdr:colOff>88900</xdr:colOff>
      <xdr:row>86</xdr:row>
      <xdr:rowOff>34900</xdr:rowOff>
    </xdr:to>
    <xdr:cxnSp macro="">
      <xdr:nvCxnSpPr>
        <xdr:cNvPr id="343" name="直線コネクタ 342"/>
        <xdr:cNvCxnSpPr/>
      </xdr:nvCxnSpPr>
      <xdr:spPr>
        <a:xfrm>
          <a:off x="10388600" y="1477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157142</xdr:rowOff>
    </xdr:from>
    <xdr:ext cx="469744" cy="259045"/>
    <xdr:sp macro="" textlink="">
      <xdr:nvSpPr>
        <xdr:cNvPr id="344" name="【公営住宅】&#10;一人当たり面積最大値テキスト"/>
        <xdr:cNvSpPr txBox="1"/>
      </xdr:nvSpPr>
      <xdr:spPr>
        <a:xfrm>
          <a:off x="10515600" y="131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39015</xdr:rowOff>
    </xdr:from>
    <xdr:to>
      <xdr:col>55</xdr:col>
      <xdr:colOff>88900</xdr:colOff>
      <xdr:row>78</xdr:row>
      <xdr:rowOff>39015</xdr:rowOff>
    </xdr:to>
    <xdr:cxnSp macro="">
      <xdr:nvCxnSpPr>
        <xdr:cNvPr id="345" name="直線コネクタ 344"/>
        <xdr:cNvCxnSpPr/>
      </xdr:nvCxnSpPr>
      <xdr:spPr>
        <a:xfrm>
          <a:off x="10388600" y="1341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117161</xdr:rowOff>
    </xdr:from>
    <xdr:ext cx="469744" cy="259045"/>
    <xdr:sp macro="" textlink="">
      <xdr:nvSpPr>
        <xdr:cNvPr id="346" name="【公営住宅】&#10;一人当たり面積平均値テキスト"/>
        <xdr:cNvSpPr txBox="1"/>
      </xdr:nvSpPr>
      <xdr:spPr>
        <a:xfrm>
          <a:off x="10515600" y="14347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94284</xdr:rowOff>
    </xdr:from>
    <xdr:to>
      <xdr:col>55</xdr:col>
      <xdr:colOff>50800</xdr:colOff>
      <xdr:row>85</xdr:row>
      <xdr:rowOff>24434</xdr:rowOff>
    </xdr:to>
    <xdr:sp macro="" textlink="">
      <xdr:nvSpPr>
        <xdr:cNvPr id="347" name="フローチャート: 判断 346"/>
        <xdr:cNvSpPr/>
      </xdr:nvSpPr>
      <xdr:spPr>
        <a:xfrm>
          <a:off x="10426700" y="1449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86970</xdr:rowOff>
    </xdr:from>
    <xdr:to>
      <xdr:col>50</xdr:col>
      <xdr:colOff>165100</xdr:colOff>
      <xdr:row>85</xdr:row>
      <xdr:rowOff>17120</xdr:rowOff>
    </xdr:to>
    <xdr:sp macro="" textlink="">
      <xdr:nvSpPr>
        <xdr:cNvPr id="348" name="フローチャート: 判断 347"/>
        <xdr:cNvSpPr/>
      </xdr:nvSpPr>
      <xdr:spPr>
        <a:xfrm>
          <a:off x="9588500" y="144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86513</xdr:rowOff>
    </xdr:from>
    <xdr:to>
      <xdr:col>46</xdr:col>
      <xdr:colOff>38100</xdr:colOff>
      <xdr:row>85</xdr:row>
      <xdr:rowOff>16663</xdr:rowOff>
    </xdr:to>
    <xdr:sp macro="" textlink="">
      <xdr:nvSpPr>
        <xdr:cNvPr id="349" name="フローチャート: 判断 348"/>
        <xdr:cNvSpPr/>
      </xdr:nvSpPr>
      <xdr:spPr>
        <a:xfrm>
          <a:off x="8699500" y="1448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86055</xdr:rowOff>
    </xdr:from>
    <xdr:to>
      <xdr:col>41</xdr:col>
      <xdr:colOff>101600</xdr:colOff>
      <xdr:row>85</xdr:row>
      <xdr:rowOff>16205</xdr:rowOff>
    </xdr:to>
    <xdr:sp macro="" textlink="">
      <xdr:nvSpPr>
        <xdr:cNvPr id="350" name="フローチャート: 判断 349"/>
        <xdr:cNvSpPr/>
      </xdr:nvSpPr>
      <xdr:spPr>
        <a:xfrm>
          <a:off x="7810500" y="1448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92914</xdr:rowOff>
    </xdr:from>
    <xdr:to>
      <xdr:col>36</xdr:col>
      <xdr:colOff>165100</xdr:colOff>
      <xdr:row>85</xdr:row>
      <xdr:rowOff>23064</xdr:rowOff>
    </xdr:to>
    <xdr:sp macro="" textlink="">
      <xdr:nvSpPr>
        <xdr:cNvPr id="351" name="フローチャート: 判断 350"/>
        <xdr:cNvSpPr/>
      </xdr:nvSpPr>
      <xdr:spPr>
        <a:xfrm>
          <a:off x="6921500" y="1449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135432</xdr:rowOff>
    </xdr:from>
    <xdr:to>
      <xdr:col>55</xdr:col>
      <xdr:colOff>50800</xdr:colOff>
      <xdr:row>86</xdr:row>
      <xdr:rowOff>65582</xdr:rowOff>
    </xdr:to>
    <xdr:sp macro="" textlink="">
      <xdr:nvSpPr>
        <xdr:cNvPr id="357" name="楕円 356"/>
        <xdr:cNvSpPr/>
      </xdr:nvSpPr>
      <xdr:spPr>
        <a:xfrm>
          <a:off x="104267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50359</xdr:rowOff>
    </xdr:from>
    <xdr:ext cx="469744" cy="259045"/>
    <xdr:sp macro="" textlink="">
      <xdr:nvSpPr>
        <xdr:cNvPr id="358" name="【公営住宅】&#10;一人当たり面積該当値テキスト"/>
        <xdr:cNvSpPr txBox="1"/>
      </xdr:nvSpPr>
      <xdr:spPr>
        <a:xfrm>
          <a:off x="10515600" y="146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134976</xdr:rowOff>
    </xdr:from>
    <xdr:to>
      <xdr:col>50</xdr:col>
      <xdr:colOff>165100</xdr:colOff>
      <xdr:row>86</xdr:row>
      <xdr:rowOff>65126</xdr:rowOff>
    </xdr:to>
    <xdr:sp macro="" textlink="">
      <xdr:nvSpPr>
        <xdr:cNvPr id="359" name="楕円 358"/>
        <xdr:cNvSpPr/>
      </xdr:nvSpPr>
      <xdr:spPr>
        <a:xfrm>
          <a:off x="9588500" y="147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14326</xdr:rowOff>
    </xdr:from>
    <xdr:to>
      <xdr:col>55</xdr:col>
      <xdr:colOff>0</xdr:colOff>
      <xdr:row>86</xdr:row>
      <xdr:rowOff>14782</xdr:rowOff>
    </xdr:to>
    <xdr:cxnSp macro="">
      <xdr:nvCxnSpPr>
        <xdr:cNvPr id="360" name="直線コネクタ 359"/>
        <xdr:cNvCxnSpPr/>
      </xdr:nvCxnSpPr>
      <xdr:spPr>
        <a:xfrm>
          <a:off x="9639300" y="14759026"/>
          <a:ext cx="8382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135432</xdr:rowOff>
    </xdr:from>
    <xdr:to>
      <xdr:col>46</xdr:col>
      <xdr:colOff>38100</xdr:colOff>
      <xdr:row>86</xdr:row>
      <xdr:rowOff>65582</xdr:rowOff>
    </xdr:to>
    <xdr:sp macro="" textlink="">
      <xdr:nvSpPr>
        <xdr:cNvPr id="361" name="楕円 360"/>
        <xdr:cNvSpPr/>
      </xdr:nvSpPr>
      <xdr:spPr>
        <a:xfrm>
          <a:off x="8699500" y="147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14326</xdr:rowOff>
    </xdr:from>
    <xdr:to>
      <xdr:col>50</xdr:col>
      <xdr:colOff>114300</xdr:colOff>
      <xdr:row>86</xdr:row>
      <xdr:rowOff>14782</xdr:rowOff>
    </xdr:to>
    <xdr:cxnSp macro="">
      <xdr:nvCxnSpPr>
        <xdr:cNvPr id="362" name="直線コネクタ 361"/>
        <xdr:cNvCxnSpPr/>
      </xdr:nvCxnSpPr>
      <xdr:spPr>
        <a:xfrm flipV="1">
          <a:off x="8750300" y="14759026"/>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133147</xdr:rowOff>
    </xdr:from>
    <xdr:to>
      <xdr:col>41</xdr:col>
      <xdr:colOff>101600</xdr:colOff>
      <xdr:row>86</xdr:row>
      <xdr:rowOff>63297</xdr:rowOff>
    </xdr:to>
    <xdr:sp macro="" textlink="">
      <xdr:nvSpPr>
        <xdr:cNvPr id="363" name="楕円 362"/>
        <xdr:cNvSpPr/>
      </xdr:nvSpPr>
      <xdr:spPr>
        <a:xfrm>
          <a:off x="7810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12497</xdr:rowOff>
    </xdr:from>
    <xdr:to>
      <xdr:col>45</xdr:col>
      <xdr:colOff>177800</xdr:colOff>
      <xdr:row>86</xdr:row>
      <xdr:rowOff>14782</xdr:rowOff>
    </xdr:to>
    <xdr:cxnSp macro="">
      <xdr:nvCxnSpPr>
        <xdr:cNvPr id="364" name="直線コネクタ 363"/>
        <xdr:cNvCxnSpPr/>
      </xdr:nvCxnSpPr>
      <xdr:spPr>
        <a:xfrm>
          <a:off x="7861300" y="1475719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133147</xdr:rowOff>
    </xdr:from>
    <xdr:to>
      <xdr:col>36</xdr:col>
      <xdr:colOff>165100</xdr:colOff>
      <xdr:row>86</xdr:row>
      <xdr:rowOff>63297</xdr:rowOff>
    </xdr:to>
    <xdr:sp macro="" textlink="">
      <xdr:nvSpPr>
        <xdr:cNvPr id="365" name="楕円 364"/>
        <xdr:cNvSpPr/>
      </xdr:nvSpPr>
      <xdr:spPr>
        <a:xfrm>
          <a:off x="6921500" y="1470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12497</xdr:rowOff>
    </xdr:from>
    <xdr:to>
      <xdr:col>41</xdr:col>
      <xdr:colOff>50800</xdr:colOff>
      <xdr:row>86</xdr:row>
      <xdr:rowOff>12497</xdr:rowOff>
    </xdr:to>
    <xdr:cxnSp macro="">
      <xdr:nvCxnSpPr>
        <xdr:cNvPr id="366" name="直線コネクタ 365"/>
        <xdr:cNvCxnSpPr/>
      </xdr:nvCxnSpPr>
      <xdr:spPr>
        <a:xfrm>
          <a:off x="6972300" y="147571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33647</xdr:rowOff>
    </xdr:from>
    <xdr:ext cx="469744" cy="259045"/>
    <xdr:sp macro="" textlink="">
      <xdr:nvSpPr>
        <xdr:cNvPr id="367" name="n_1aveValue【公営住宅】&#10;一人当たり面積"/>
        <xdr:cNvSpPr txBox="1"/>
      </xdr:nvSpPr>
      <xdr:spPr>
        <a:xfrm>
          <a:off x="9391727" y="1426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33190</xdr:rowOff>
    </xdr:from>
    <xdr:ext cx="469744" cy="259045"/>
    <xdr:sp macro="" textlink="">
      <xdr:nvSpPr>
        <xdr:cNvPr id="368" name="n_2aveValue【公営住宅】&#10;一人当たり面積"/>
        <xdr:cNvSpPr txBox="1"/>
      </xdr:nvSpPr>
      <xdr:spPr>
        <a:xfrm>
          <a:off x="8515427" y="142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32732</xdr:rowOff>
    </xdr:from>
    <xdr:ext cx="469744" cy="259045"/>
    <xdr:sp macro="" textlink="">
      <xdr:nvSpPr>
        <xdr:cNvPr id="369" name="n_3aveValue【公営住宅】&#10;一人当たり面積"/>
        <xdr:cNvSpPr txBox="1"/>
      </xdr:nvSpPr>
      <xdr:spPr>
        <a:xfrm>
          <a:off x="7626427" y="1426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39591</xdr:rowOff>
    </xdr:from>
    <xdr:ext cx="469744" cy="259045"/>
    <xdr:sp macro="" textlink="">
      <xdr:nvSpPr>
        <xdr:cNvPr id="370" name="n_4aveValue【公営住宅】&#10;一人当たり面積"/>
        <xdr:cNvSpPr txBox="1"/>
      </xdr:nvSpPr>
      <xdr:spPr>
        <a:xfrm>
          <a:off x="6737427" y="1426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56253</xdr:rowOff>
    </xdr:from>
    <xdr:ext cx="469744" cy="259045"/>
    <xdr:sp macro="" textlink="">
      <xdr:nvSpPr>
        <xdr:cNvPr id="371" name="n_1mainValue【公営住宅】&#10;一人当たり面積"/>
        <xdr:cNvSpPr txBox="1"/>
      </xdr:nvSpPr>
      <xdr:spPr>
        <a:xfrm>
          <a:off x="9391727" y="1480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56709</xdr:rowOff>
    </xdr:from>
    <xdr:ext cx="469744" cy="259045"/>
    <xdr:sp macro="" textlink="">
      <xdr:nvSpPr>
        <xdr:cNvPr id="372" name="n_2mainValue【公営住宅】&#10;一人当たり面積"/>
        <xdr:cNvSpPr txBox="1"/>
      </xdr:nvSpPr>
      <xdr:spPr>
        <a:xfrm>
          <a:off x="8515427" y="148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54424</xdr:rowOff>
    </xdr:from>
    <xdr:ext cx="469744" cy="259045"/>
    <xdr:sp macro="" textlink="">
      <xdr:nvSpPr>
        <xdr:cNvPr id="373" name="n_3mainValue【公営住宅】&#10;一人当たり面積"/>
        <xdr:cNvSpPr txBox="1"/>
      </xdr:nvSpPr>
      <xdr:spPr>
        <a:xfrm>
          <a:off x="7626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54424</xdr:rowOff>
    </xdr:from>
    <xdr:ext cx="469744" cy="259045"/>
    <xdr:sp macro="" textlink="">
      <xdr:nvSpPr>
        <xdr:cNvPr id="374" name="n_4mainValue【公営住宅】&#10;一人当たり面積"/>
        <xdr:cNvSpPr txBox="1"/>
      </xdr:nvSpPr>
      <xdr:spPr>
        <a:xfrm>
          <a:off x="6737427" y="14799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140970</xdr:rowOff>
    </xdr:from>
    <xdr:to>
      <xdr:col>85</xdr:col>
      <xdr:colOff>126364</xdr:colOff>
      <xdr:row>42</xdr:row>
      <xdr:rowOff>19050</xdr:rowOff>
    </xdr:to>
    <xdr:cxnSp macro="">
      <xdr:nvCxnSpPr>
        <xdr:cNvPr id="415" name="直線コネクタ 414"/>
        <xdr:cNvCxnSpPr/>
      </xdr:nvCxnSpPr>
      <xdr:spPr>
        <a:xfrm flipV="1">
          <a:off x="16318864" y="579882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416" name="【認定こども園・幼稚園・保育所】&#10;有形固定資産減価償却率最小値テキスト"/>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417" name="直線コネクタ 416"/>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87647</xdr:rowOff>
    </xdr:from>
    <xdr:ext cx="405111" cy="259045"/>
    <xdr:sp macro="" textlink="">
      <xdr:nvSpPr>
        <xdr:cNvPr id="418" name="【認定こども園・幼稚園・保育所】&#10;有形固定資産減価償却率最大値テキスト"/>
        <xdr:cNvSpPr txBox="1"/>
      </xdr:nvSpPr>
      <xdr:spPr>
        <a:xfrm>
          <a:off x="163576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140970</xdr:rowOff>
    </xdr:from>
    <xdr:to>
      <xdr:col>86</xdr:col>
      <xdr:colOff>25400</xdr:colOff>
      <xdr:row>33</xdr:row>
      <xdr:rowOff>140970</xdr:rowOff>
    </xdr:to>
    <xdr:cxnSp macro="">
      <xdr:nvCxnSpPr>
        <xdr:cNvPr id="419" name="直線コネクタ 418"/>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6367</xdr:rowOff>
    </xdr:from>
    <xdr:ext cx="405111" cy="259045"/>
    <xdr:sp macro="" textlink="">
      <xdr:nvSpPr>
        <xdr:cNvPr id="420" name="【認定こども園・幼稚園・保育所】&#10;有形固定資産減価償却率平均値テキスト"/>
        <xdr:cNvSpPr txBox="1"/>
      </xdr:nvSpPr>
      <xdr:spPr>
        <a:xfrm>
          <a:off x="16357600" y="6350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154940</xdr:rowOff>
    </xdr:from>
    <xdr:to>
      <xdr:col>85</xdr:col>
      <xdr:colOff>177800</xdr:colOff>
      <xdr:row>38</xdr:row>
      <xdr:rowOff>85090</xdr:rowOff>
    </xdr:to>
    <xdr:sp macro="" textlink="">
      <xdr:nvSpPr>
        <xdr:cNvPr id="421" name="フローチャート: 判断 420"/>
        <xdr:cNvSpPr/>
      </xdr:nvSpPr>
      <xdr:spPr>
        <a:xfrm>
          <a:off x="162687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92075</xdr:rowOff>
    </xdr:from>
    <xdr:to>
      <xdr:col>81</xdr:col>
      <xdr:colOff>101600</xdr:colOff>
      <xdr:row>38</xdr:row>
      <xdr:rowOff>22225</xdr:rowOff>
    </xdr:to>
    <xdr:sp macro="" textlink="">
      <xdr:nvSpPr>
        <xdr:cNvPr id="422" name="フローチャート: 判断 421"/>
        <xdr:cNvSpPr/>
      </xdr:nvSpPr>
      <xdr:spPr>
        <a:xfrm>
          <a:off x="15430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23" name="フローチャート: 判断 422"/>
        <xdr:cNvSpPr/>
      </xdr:nvSpPr>
      <xdr:spPr>
        <a:xfrm>
          <a:off x="14541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88265</xdr:rowOff>
    </xdr:from>
    <xdr:to>
      <xdr:col>72</xdr:col>
      <xdr:colOff>38100</xdr:colOff>
      <xdr:row>38</xdr:row>
      <xdr:rowOff>18415</xdr:rowOff>
    </xdr:to>
    <xdr:sp macro="" textlink="">
      <xdr:nvSpPr>
        <xdr:cNvPr id="424" name="フローチャート: 判断 423"/>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82550</xdr:rowOff>
    </xdr:from>
    <xdr:to>
      <xdr:col>67</xdr:col>
      <xdr:colOff>101600</xdr:colOff>
      <xdr:row>38</xdr:row>
      <xdr:rowOff>12700</xdr:rowOff>
    </xdr:to>
    <xdr:sp macro="" textlink="">
      <xdr:nvSpPr>
        <xdr:cNvPr id="425" name="フローチャート: 判断 424"/>
        <xdr:cNvSpPr/>
      </xdr:nvSpPr>
      <xdr:spPr>
        <a:xfrm>
          <a:off x="12763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63500</xdr:rowOff>
    </xdr:from>
    <xdr:to>
      <xdr:col>85</xdr:col>
      <xdr:colOff>177800</xdr:colOff>
      <xdr:row>38</xdr:row>
      <xdr:rowOff>165100</xdr:rowOff>
    </xdr:to>
    <xdr:sp macro="" textlink="">
      <xdr:nvSpPr>
        <xdr:cNvPr id="431" name="楕円 430"/>
        <xdr:cNvSpPr/>
      </xdr:nvSpPr>
      <xdr:spPr>
        <a:xfrm>
          <a:off x="16268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41927</xdr:rowOff>
    </xdr:from>
    <xdr:ext cx="405111" cy="259045"/>
    <xdr:sp macro="" textlink="">
      <xdr:nvSpPr>
        <xdr:cNvPr id="432" name="【認定こども園・幼稚園・保育所】&#10;有形固定資産減価償却率該当値テキスト"/>
        <xdr:cNvSpPr txBox="1"/>
      </xdr:nvSpPr>
      <xdr:spPr>
        <a:xfrm>
          <a:off x="16357600" y="6557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118745</xdr:rowOff>
    </xdr:from>
    <xdr:to>
      <xdr:col>81</xdr:col>
      <xdr:colOff>101600</xdr:colOff>
      <xdr:row>39</xdr:row>
      <xdr:rowOff>48895</xdr:rowOff>
    </xdr:to>
    <xdr:sp macro="" textlink="">
      <xdr:nvSpPr>
        <xdr:cNvPr id="433" name="楕円 432"/>
        <xdr:cNvSpPr/>
      </xdr:nvSpPr>
      <xdr:spPr>
        <a:xfrm>
          <a:off x="154305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114300</xdr:rowOff>
    </xdr:from>
    <xdr:to>
      <xdr:col>85</xdr:col>
      <xdr:colOff>127000</xdr:colOff>
      <xdr:row>38</xdr:row>
      <xdr:rowOff>169545</xdr:rowOff>
    </xdr:to>
    <xdr:cxnSp macro="">
      <xdr:nvCxnSpPr>
        <xdr:cNvPr id="434" name="直線コネクタ 433"/>
        <xdr:cNvCxnSpPr/>
      </xdr:nvCxnSpPr>
      <xdr:spPr>
        <a:xfrm flipV="1">
          <a:off x="15481300" y="662940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78740</xdr:rowOff>
    </xdr:from>
    <xdr:to>
      <xdr:col>76</xdr:col>
      <xdr:colOff>165100</xdr:colOff>
      <xdr:row>39</xdr:row>
      <xdr:rowOff>8890</xdr:rowOff>
    </xdr:to>
    <xdr:sp macro="" textlink="">
      <xdr:nvSpPr>
        <xdr:cNvPr id="435" name="楕円 434"/>
        <xdr:cNvSpPr/>
      </xdr:nvSpPr>
      <xdr:spPr>
        <a:xfrm>
          <a:off x="14541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129540</xdr:rowOff>
    </xdr:from>
    <xdr:to>
      <xdr:col>81</xdr:col>
      <xdr:colOff>50800</xdr:colOff>
      <xdr:row>38</xdr:row>
      <xdr:rowOff>169545</xdr:rowOff>
    </xdr:to>
    <xdr:cxnSp macro="">
      <xdr:nvCxnSpPr>
        <xdr:cNvPr id="436" name="直線コネクタ 435"/>
        <xdr:cNvCxnSpPr/>
      </xdr:nvCxnSpPr>
      <xdr:spPr>
        <a:xfrm>
          <a:off x="14592300" y="664464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52070</xdr:rowOff>
    </xdr:from>
    <xdr:to>
      <xdr:col>72</xdr:col>
      <xdr:colOff>38100</xdr:colOff>
      <xdr:row>38</xdr:row>
      <xdr:rowOff>153670</xdr:rowOff>
    </xdr:to>
    <xdr:sp macro="" textlink="">
      <xdr:nvSpPr>
        <xdr:cNvPr id="437" name="楕円 436"/>
        <xdr:cNvSpPr/>
      </xdr:nvSpPr>
      <xdr:spPr>
        <a:xfrm>
          <a:off x="13652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102870</xdr:rowOff>
    </xdr:from>
    <xdr:to>
      <xdr:col>76</xdr:col>
      <xdr:colOff>114300</xdr:colOff>
      <xdr:row>38</xdr:row>
      <xdr:rowOff>129540</xdr:rowOff>
    </xdr:to>
    <xdr:cxnSp macro="">
      <xdr:nvCxnSpPr>
        <xdr:cNvPr id="438" name="直線コネクタ 437"/>
        <xdr:cNvCxnSpPr/>
      </xdr:nvCxnSpPr>
      <xdr:spPr>
        <a:xfrm>
          <a:off x="13703300" y="661797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48260</xdr:rowOff>
    </xdr:from>
    <xdr:to>
      <xdr:col>67</xdr:col>
      <xdr:colOff>101600</xdr:colOff>
      <xdr:row>38</xdr:row>
      <xdr:rowOff>149860</xdr:rowOff>
    </xdr:to>
    <xdr:sp macro="" textlink="">
      <xdr:nvSpPr>
        <xdr:cNvPr id="439" name="楕円 438"/>
        <xdr:cNvSpPr/>
      </xdr:nvSpPr>
      <xdr:spPr>
        <a:xfrm>
          <a:off x="12763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99060</xdr:rowOff>
    </xdr:from>
    <xdr:to>
      <xdr:col>71</xdr:col>
      <xdr:colOff>177800</xdr:colOff>
      <xdr:row>38</xdr:row>
      <xdr:rowOff>102870</xdr:rowOff>
    </xdr:to>
    <xdr:cxnSp macro="">
      <xdr:nvCxnSpPr>
        <xdr:cNvPr id="440" name="直線コネクタ 439"/>
        <xdr:cNvCxnSpPr/>
      </xdr:nvCxnSpPr>
      <xdr:spPr>
        <a:xfrm>
          <a:off x="12814300" y="66141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38752</xdr:rowOff>
    </xdr:from>
    <xdr:ext cx="405111" cy="259045"/>
    <xdr:sp macro="" textlink="">
      <xdr:nvSpPr>
        <xdr:cNvPr id="441" name="n_1aveValue【認定こども園・幼稚園・保育所】&#10;有形固定資産減価償却率"/>
        <xdr:cNvSpPr txBox="1"/>
      </xdr:nvSpPr>
      <xdr:spPr>
        <a:xfrm>
          <a:off x="152660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53992</xdr:rowOff>
    </xdr:from>
    <xdr:ext cx="405111" cy="259045"/>
    <xdr:sp macro="" textlink="">
      <xdr:nvSpPr>
        <xdr:cNvPr id="442" name="n_2aveValue【認定こども園・幼稚園・保育所】&#10;有形固定資産減価償却率"/>
        <xdr:cNvSpPr txBox="1"/>
      </xdr:nvSpPr>
      <xdr:spPr>
        <a:xfrm>
          <a:off x="14389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34942</xdr:rowOff>
    </xdr:from>
    <xdr:ext cx="405111" cy="259045"/>
    <xdr:sp macro="" textlink="">
      <xdr:nvSpPr>
        <xdr:cNvPr id="443" name="n_3aveValue【認定こども園・幼稚園・保育所】&#10;有形固定資産減価償却率"/>
        <xdr:cNvSpPr txBox="1"/>
      </xdr:nvSpPr>
      <xdr:spPr>
        <a:xfrm>
          <a:off x="13500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29227</xdr:rowOff>
    </xdr:from>
    <xdr:ext cx="405111" cy="259045"/>
    <xdr:sp macro="" textlink="">
      <xdr:nvSpPr>
        <xdr:cNvPr id="444" name="n_4aveValue【認定こども園・幼稚園・保育所】&#10;有形固定資産減価償却率"/>
        <xdr:cNvSpPr txBox="1"/>
      </xdr:nvSpPr>
      <xdr:spPr>
        <a:xfrm>
          <a:off x="12611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40022</xdr:rowOff>
    </xdr:from>
    <xdr:ext cx="405111" cy="259045"/>
    <xdr:sp macro="" textlink="">
      <xdr:nvSpPr>
        <xdr:cNvPr id="445" name="n_1mainValue【認定こども園・幼稚園・保育所】&#10;有形固定資産減価償却率"/>
        <xdr:cNvSpPr txBox="1"/>
      </xdr:nvSpPr>
      <xdr:spPr>
        <a:xfrm>
          <a:off x="15266044" y="672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17</xdr:rowOff>
    </xdr:from>
    <xdr:ext cx="405111" cy="259045"/>
    <xdr:sp macro="" textlink="">
      <xdr:nvSpPr>
        <xdr:cNvPr id="446" name="n_2mainValue【認定こども園・幼稚園・保育所】&#10;有形固定資産減価償却率"/>
        <xdr:cNvSpPr txBox="1"/>
      </xdr:nvSpPr>
      <xdr:spPr>
        <a:xfrm>
          <a:off x="14389744" y="668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144797</xdr:rowOff>
    </xdr:from>
    <xdr:ext cx="405111" cy="259045"/>
    <xdr:sp macro="" textlink="">
      <xdr:nvSpPr>
        <xdr:cNvPr id="447" name="n_3mainValue【認定こども園・幼稚園・保育所】&#10;有形固定資産減価償却率"/>
        <xdr:cNvSpPr txBox="1"/>
      </xdr:nvSpPr>
      <xdr:spPr>
        <a:xfrm>
          <a:off x="13500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140987</xdr:rowOff>
    </xdr:from>
    <xdr:ext cx="405111" cy="259045"/>
    <xdr:sp macro="" textlink="">
      <xdr:nvSpPr>
        <xdr:cNvPr id="448" name="n_4mainValue【認定こども園・幼稚園・保育所】&#10;有形固定資産減価償却率"/>
        <xdr:cNvSpPr txBox="1"/>
      </xdr:nvSpPr>
      <xdr:spPr>
        <a:xfrm>
          <a:off x="12611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9" name="直線コネクタ 4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0" name="テキスト ボックス 45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1" name="直線コネクタ 4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2" name="テキスト ボックス 46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3" name="直線コネクタ 4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4" name="テキスト ボックス 46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5" name="直線コネクタ 4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6" name="テキスト ボックス 46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7" name="直線コネクタ 4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8" name="テキスト ボックス 46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14478</xdr:rowOff>
    </xdr:from>
    <xdr:to>
      <xdr:col>116</xdr:col>
      <xdr:colOff>62864</xdr:colOff>
      <xdr:row>41</xdr:row>
      <xdr:rowOff>92202</xdr:rowOff>
    </xdr:to>
    <xdr:cxnSp macro="">
      <xdr:nvCxnSpPr>
        <xdr:cNvPr id="470" name="直線コネクタ 469"/>
        <xdr:cNvCxnSpPr/>
      </xdr:nvCxnSpPr>
      <xdr:spPr>
        <a:xfrm flipV="1">
          <a:off x="22160864" y="567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96029</xdr:rowOff>
    </xdr:from>
    <xdr:ext cx="469744" cy="259045"/>
    <xdr:sp macro="" textlink="">
      <xdr:nvSpPr>
        <xdr:cNvPr id="471" name="【認定こども園・幼稚園・保育所】&#10;一人当たり面積最小値テキスト"/>
        <xdr:cNvSpPr txBox="1"/>
      </xdr:nvSpPr>
      <xdr:spPr>
        <a:xfrm>
          <a:off x="22199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92202</xdr:rowOff>
    </xdr:from>
    <xdr:to>
      <xdr:col>116</xdr:col>
      <xdr:colOff>152400</xdr:colOff>
      <xdr:row>41</xdr:row>
      <xdr:rowOff>92202</xdr:rowOff>
    </xdr:to>
    <xdr:cxnSp macro="">
      <xdr:nvCxnSpPr>
        <xdr:cNvPr id="472" name="直線コネクタ 471"/>
        <xdr:cNvCxnSpPr/>
      </xdr:nvCxnSpPr>
      <xdr:spPr>
        <a:xfrm>
          <a:off x="22072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132605</xdr:rowOff>
    </xdr:from>
    <xdr:ext cx="469744" cy="259045"/>
    <xdr:sp macro="" textlink="">
      <xdr:nvSpPr>
        <xdr:cNvPr id="473" name="【認定こども園・幼稚園・保育所】&#10;一人当たり面積最大値テキスト"/>
        <xdr:cNvSpPr txBox="1"/>
      </xdr:nvSpPr>
      <xdr:spPr>
        <a:xfrm>
          <a:off x="22199600" y="544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14478</xdr:rowOff>
    </xdr:from>
    <xdr:to>
      <xdr:col>116</xdr:col>
      <xdr:colOff>152400</xdr:colOff>
      <xdr:row>33</xdr:row>
      <xdr:rowOff>14478</xdr:rowOff>
    </xdr:to>
    <xdr:cxnSp macro="">
      <xdr:nvCxnSpPr>
        <xdr:cNvPr id="474" name="直線コネクタ 473"/>
        <xdr:cNvCxnSpPr/>
      </xdr:nvCxnSpPr>
      <xdr:spPr>
        <a:xfrm>
          <a:off x="22072600" y="56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132859</xdr:rowOff>
    </xdr:from>
    <xdr:ext cx="469744" cy="259045"/>
    <xdr:sp macro="" textlink="">
      <xdr:nvSpPr>
        <xdr:cNvPr id="475" name="【認定こども園・幼稚園・保育所】&#10;一人当たり面積平均値テキスト"/>
        <xdr:cNvSpPr txBox="1"/>
      </xdr:nvSpPr>
      <xdr:spPr>
        <a:xfrm>
          <a:off x="22199600" y="630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109982</xdr:rowOff>
    </xdr:from>
    <xdr:to>
      <xdr:col>116</xdr:col>
      <xdr:colOff>114300</xdr:colOff>
      <xdr:row>38</xdr:row>
      <xdr:rowOff>40132</xdr:rowOff>
    </xdr:to>
    <xdr:sp macro="" textlink="">
      <xdr:nvSpPr>
        <xdr:cNvPr id="476" name="フローチャート: 判断 475"/>
        <xdr:cNvSpPr/>
      </xdr:nvSpPr>
      <xdr:spPr>
        <a:xfrm>
          <a:off x="22110700" y="645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68834</xdr:rowOff>
    </xdr:from>
    <xdr:to>
      <xdr:col>112</xdr:col>
      <xdr:colOff>38100</xdr:colOff>
      <xdr:row>37</xdr:row>
      <xdr:rowOff>170435</xdr:rowOff>
    </xdr:to>
    <xdr:sp macro="" textlink="">
      <xdr:nvSpPr>
        <xdr:cNvPr id="477" name="フローチャート: 判断 476"/>
        <xdr:cNvSpPr/>
      </xdr:nvSpPr>
      <xdr:spPr>
        <a:xfrm>
          <a:off x="21272500" y="64124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77978</xdr:rowOff>
    </xdr:from>
    <xdr:to>
      <xdr:col>107</xdr:col>
      <xdr:colOff>101600</xdr:colOff>
      <xdr:row>38</xdr:row>
      <xdr:rowOff>8128</xdr:rowOff>
    </xdr:to>
    <xdr:sp macro="" textlink="">
      <xdr:nvSpPr>
        <xdr:cNvPr id="478" name="フローチャート: 判断 477"/>
        <xdr:cNvSpPr/>
      </xdr:nvSpPr>
      <xdr:spPr>
        <a:xfrm>
          <a:off x="20383500" y="64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73406</xdr:rowOff>
    </xdr:from>
    <xdr:to>
      <xdr:col>102</xdr:col>
      <xdr:colOff>165100</xdr:colOff>
      <xdr:row>38</xdr:row>
      <xdr:rowOff>3556</xdr:rowOff>
    </xdr:to>
    <xdr:sp macro="" textlink="">
      <xdr:nvSpPr>
        <xdr:cNvPr id="479" name="フローチャート: 判断 478"/>
        <xdr:cNvSpPr/>
      </xdr:nvSpPr>
      <xdr:spPr>
        <a:xfrm>
          <a:off x="19494500" y="641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96266</xdr:rowOff>
    </xdr:from>
    <xdr:to>
      <xdr:col>98</xdr:col>
      <xdr:colOff>38100</xdr:colOff>
      <xdr:row>38</xdr:row>
      <xdr:rowOff>26415</xdr:rowOff>
    </xdr:to>
    <xdr:sp macro="" textlink="">
      <xdr:nvSpPr>
        <xdr:cNvPr id="480" name="フローチャート: 判断 479"/>
        <xdr:cNvSpPr/>
      </xdr:nvSpPr>
      <xdr:spPr>
        <a:xfrm>
          <a:off x="18605500" y="64399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1" name="テキスト ボックス 4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2" name="テキスト ボックス 4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3" name="テキスト ボックス 4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4" name="テキスト ボックス 4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5" name="テキスト ボックス 4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160274</xdr:rowOff>
    </xdr:from>
    <xdr:to>
      <xdr:col>116</xdr:col>
      <xdr:colOff>114300</xdr:colOff>
      <xdr:row>38</xdr:row>
      <xdr:rowOff>90424</xdr:rowOff>
    </xdr:to>
    <xdr:sp macro="" textlink="">
      <xdr:nvSpPr>
        <xdr:cNvPr id="486" name="楕円 485"/>
        <xdr:cNvSpPr/>
      </xdr:nvSpPr>
      <xdr:spPr>
        <a:xfrm>
          <a:off x="22110700" y="65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138701</xdr:rowOff>
    </xdr:from>
    <xdr:ext cx="469744" cy="259045"/>
    <xdr:sp macro="" textlink="">
      <xdr:nvSpPr>
        <xdr:cNvPr id="487" name="【認定こども園・幼稚園・保育所】&#10;一人当たり面積該当値テキスト"/>
        <xdr:cNvSpPr txBox="1"/>
      </xdr:nvSpPr>
      <xdr:spPr>
        <a:xfrm>
          <a:off x="22199600" y="648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164846</xdr:rowOff>
    </xdr:from>
    <xdr:to>
      <xdr:col>112</xdr:col>
      <xdr:colOff>38100</xdr:colOff>
      <xdr:row>38</xdr:row>
      <xdr:rowOff>94996</xdr:rowOff>
    </xdr:to>
    <xdr:sp macro="" textlink="">
      <xdr:nvSpPr>
        <xdr:cNvPr id="488" name="楕円 487"/>
        <xdr:cNvSpPr/>
      </xdr:nvSpPr>
      <xdr:spPr>
        <a:xfrm>
          <a:off x="21272500" y="650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39624</xdr:rowOff>
    </xdr:from>
    <xdr:to>
      <xdr:col>116</xdr:col>
      <xdr:colOff>63500</xdr:colOff>
      <xdr:row>38</xdr:row>
      <xdr:rowOff>44196</xdr:rowOff>
    </xdr:to>
    <xdr:cxnSp macro="">
      <xdr:nvCxnSpPr>
        <xdr:cNvPr id="489" name="直線コネクタ 488"/>
        <xdr:cNvCxnSpPr/>
      </xdr:nvCxnSpPr>
      <xdr:spPr>
        <a:xfrm flipV="1">
          <a:off x="21323300" y="65547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2540</xdr:rowOff>
    </xdr:from>
    <xdr:to>
      <xdr:col>107</xdr:col>
      <xdr:colOff>101600</xdr:colOff>
      <xdr:row>38</xdr:row>
      <xdr:rowOff>104140</xdr:rowOff>
    </xdr:to>
    <xdr:sp macro="" textlink="">
      <xdr:nvSpPr>
        <xdr:cNvPr id="490" name="楕円 489"/>
        <xdr:cNvSpPr/>
      </xdr:nvSpPr>
      <xdr:spPr>
        <a:xfrm>
          <a:off x="20383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44196</xdr:rowOff>
    </xdr:from>
    <xdr:to>
      <xdr:col>111</xdr:col>
      <xdr:colOff>177800</xdr:colOff>
      <xdr:row>38</xdr:row>
      <xdr:rowOff>53340</xdr:rowOff>
    </xdr:to>
    <xdr:cxnSp macro="">
      <xdr:nvCxnSpPr>
        <xdr:cNvPr id="491" name="直線コネクタ 490"/>
        <xdr:cNvCxnSpPr/>
      </xdr:nvCxnSpPr>
      <xdr:spPr>
        <a:xfrm flipV="1">
          <a:off x="20434300" y="6559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146558</xdr:rowOff>
    </xdr:from>
    <xdr:to>
      <xdr:col>102</xdr:col>
      <xdr:colOff>165100</xdr:colOff>
      <xdr:row>38</xdr:row>
      <xdr:rowOff>76708</xdr:rowOff>
    </xdr:to>
    <xdr:sp macro="" textlink="">
      <xdr:nvSpPr>
        <xdr:cNvPr id="492" name="楕円 491"/>
        <xdr:cNvSpPr/>
      </xdr:nvSpPr>
      <xdr:spPr>
        <a:xfrm>
          <a:off x="194945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25908</xdr:rowOff>
    </xdr:from>
    <xdr:to>
      <xdr:col>107</xdr:col>
      <xdr:colOff>50800</xdr:colOff>
      <xdr:row>38</xdr:row>
      <xdr:rowOff>53340</xdr:rowOff>
    </xdr:to>
    <xdr:cxnSp macro="">
      <xdr:nvCxnSpPr>
        <xdr:cNvPr id="493" name="直線コネクタ 492"/>
        <xdr:cNvCxnSpPr/>
      </xdr:nvCxnSpPr>
      <xdr:spPr>
        <a:xfrm>
          <a:off x="19545300" y="65410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100838</xdr:rowOff>
    </xdr:from>
    <xdr:to>
      <xdr:col>98</xdr:col>
      <xdr:colOff>38100</xdr:colOff>
      <xdr:row>38</xdr:row>
      <xdr:rowOff>30988</xdr:rowOff>
    </xdr:to>
    <xdr:sp macro="" textlink="">
      <xdr:nvSpPr>
        <xdr:cNvPr id="494" name="楕円 493"/>
        <xdr:cNvSpPr/>
      </xdr:nvSpPr>
      <xdr:spPr>
        <a:xfrm>
          <a:off x="186055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151638</xdr:rowOff>
    </xdr:from>
    <xdr:to>
      <xdr:col>102</xdr:col>
      <xdr:colOff>114300</xdr:colOff>
      <xdr:row>38</xdr:row>
      <xdr:rowOff>25908</xdr:rowOff>
    </xdr:to>
    <xdr:cxnSp macro="">
      <xdr:nvCxnSpPr>
        <xdr:cNvPr id="495" name="直線コネクタ 494"/>
        <xdr:cNvCxnSpPr/>
      </xdr:nvCxnSpPr>
      <xdr:spPr>
        <a:xfrm>
          <a:off x="18656300" y="64952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15511</xdr:rowOff>
    </xdr:from>
    <xdr:ext cx="469744" cy="259045"/>
    <xdr:sp macro="" textlink="">
      <xdr:nvSpPr>
        <xdr:cNvPr id="496" name="n_1aveValue【認定こども園・幼稚園・保育所】&#10;一人当たり面積"/>
        <xdr:cNvSpPr txBox="1"/>
      </xdr:nvSpPr>
      <xdr:spPr>
        <a:xfrm>
          <a:off x="21075727" y="618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24655</xdr:rowOff>
    </xdr:from>
    <xdr:ext cx="469744" cy="259045"/>
    <xdr:sp macro="" textlink="">
      <xdr:nvSpPr>
        <xdr:cNvPr id="497" name="n_2aveValue【認定こども園・幼稚園・保育所】&#10;一人当たり面積"/>
        <xdr:cNvSpPr txBox="1"/>
      </xdr:nvSpPr>
      <xdr:spPr>
        <a:xfrm>
          <a:off x="20199427" y="619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20083</xdr:rowOff>
    </xdr:from>
    <xdr:ext cx="469744" cy="259045"/>
    <xdr:sp macro="" textlink="">
      <xdr:nvSpPr>
        <xdr:cNvPr id="498" name="n_3aveValue【認定こども園・幼稚園・保育所】&#10;一人当たり面積"/>
        <xdr:cNvSpPr txBox="1"/>
      </xdr:nvSpPr>
      <xdr:spPr>
        <a:xfrm>
          <a:off x="19310427" y="619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42943</xdr:rowOff>
    </xdr:from>
    <xdr:ext cx="469744" cy="259045"/>
    <xdr:sp macro="" textlink="">
      <xdr:nvSpPr>
        <xdr:cNvPr id="499" name="n_4aveValue【認定こども園・幼稚園・保育所】&#10;一人当たり面積"/>
        <xdr:cNvSpPr txBox="1"/>
      </xdr:nvSpPr>
      <xdr:spPr>
        <a:xfrm>
          <a:off x="18421427" y="6215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86123</xdr:rowOff>
    </xdr:from>
    <xdr:ext cx="469744" cy="259045"/>
    <xdr:sp macro="" textlink="">
      <xdr:nvSpPr>
        <xdr:cNvPr id="500" name="n_1mainValue【認定こども園・幼稚園・保育所】&#10;一人当たり面積"/>
        <xdr:cNvSpPr txBox="1"/>
      </xdr:nvSpPr>
      <xdr:spPr>
        <a:xfrm>
          <a:off x="21075727" y="660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95267</xdr:rowOff>
    </xdr:from>
    <xdr:ext cx="469744" cy="259045"/>
    <xdr:sp macro="" textlink="">
      <xdr:nvSpPr>
        <xdr:cNvPr id="501" name="n_2mainValue【認定こども園・幼稚園・保育所】&#10;一人当たり面積"/>
        <xdr:cNvSpPr txBox="1"/>
      </xdr:nvSpPr>
      <xdr:spPr>
        <a:xfrm>
          <a:off x="20199427" y="661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67835</xdr:rowOff>
    </xdr:from>
    <xdr:ext cx="469744" cy="259045"/>
    <xdr:sp macro="" textlink="">
      <xdr:nvSpPr>
        <xdr:cNvPr id="502" name="n_3mainValue【認定こども園・幼稚園・保育所】&#10;一人当たり面積"/>
        <xdr:cNvSpPr txBox="1"/>
      </xdr:nvSpPr>
      <xdr:spPr>
        <a:xfrm>
          <a:off x="19310427" y="658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22115</xdr:rowOff>
    </xdr:from>
    <xdr:ext cx="469744" cy="259045"/>
    <xdr:sp macro="" textlink="">
      <xdr:nvSpPr>
        <xdr:cNvPr id="503" name="n_4mainValue【認定こども園・幼稚園・保育所】&#10;一人当たり面積"/>
        <xdr:cNvSpPr txBox="1"/>
      </xdr:nvSpPr>
      <xdr:spPr>
        <a:xfrm>
          <a:off x="18421427" y="653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6" name="テキスト ボックス 51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6" name="テキスト ボックス 52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58783</xdr:rowOff>
    </xdr:from>
    <xdr:to>
      <xdr:col>85</xdr:col>
      <xdr:colOff>126364</xdr:colOff>
      <xdr:row>64</xdr:row>
      <xdr:rowOff>156754</xdr:rowOff>
    </xdr:to>
    <xdr:cxnSp macro="">
      <xdr:nvCxnSpPr>
        <xdr:cNvPr id="530" name="直線コネクタ 529"/>
        <xdr:cNvCxnSpPr/>
      </xdr:nvCxnSpPr>
      <xdr:spPr>
        <a:xfrm flipV="1">
          <a:off x="16318864" y="9659983"/>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160581</xdr:rowOff>
    </xdr:from>
    <xdr:ext cx="405111" cy="259045"/>
    <xdr:sp macro="" textlink="">
      <xdr:nvSpPr>
        <xdr:cNvPr id="531" name="【学校施設】&#10;有形固定資産減価償却率最小値テキスト"/>
        <xdr:cNvSpPr txBox="1"/>
      </xdr:nvSpPr>
      <xdr:spPr>
        <a:xfrm>
          <a:off x="163576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156754</xdr:rowOff>
    </xdr:from>
    <xdr:to>
      <xdr:col>86</xdr:col>
      <xdr:colOff>25400</xdr:colOff>
      <xdr:row>64</xdr:row>
      <xdr:rowOff>156754</xdr:rowOff>
    </xdr:to>
    <xdr:cxnSp macro="">
      <xdr:nvCxnSpPr>
        <xdr:cNvPr id="532" name="直線コネクタ 531"/>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5460</xdr:rowOff>
    </xdr:from>
    <xdr:ext cx="405111" cy="259045"/>
    <xdr:sp macro="" textlink="">
      <xdr:nvSpPr>
        <xdr:cNvPr id="533" name="【学校施設】&#10;有形固定資産減価償却率最大値テキスト"/>
        <xdr:cNvSpPr txBox="1"/>
      </xdr:nvSpPr>
      <xdr:spPr>
        <a:xfrm>
          <a:off x="16357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58783</xdr:rowOff>
    </xdr:from>
    <xdr:to>
      <xdr:col>86</xdr:col>
      <xdr:colOff>25400</xdr:colOff>
      <xdr:row>56</xdr:row>
      <xdr:rowOff>58783</xdr:rowOff>
    </xdr:to>
    <xdr:cxnSp macro="">
      <xdr:nvCxnSpPr>
        <xdr:cNvPr id="534" name="直線コネクタ 533"/>
        <xdr:cNvCxnSpPr/>
      </xdr:nvCxnSpPr>
      <xdr:spPr>
        <a:xfrm>
          <a:off x="16230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166387</xdr:rowOff>
    </xdr:from>
    <xdr:ext cx="405111" cy="259045"/>
    <xdr:sp macro="" textlink="">
      <xdr:nvSpPr>
        <xdr:cNvPr id="535" name="【学校施設】&#10;有形固定資産減価償却率平均値テキスト"/>
        <xdr:cNvSpPr txBox="1"/>
      </xdr:nvSpPr>
      <xdr:spPr>
        <a:xfrm>
          <a:off x="16357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143510</xdr:rowOff>
    </xdr:from>
    <xdr:to>
      <xdr:col>85</xdr:col>
      <xdr:colOff>177800</xdr:colOff>
      <xdr:row>60</xdr:row>
      <xdr:rowOff>73660</xdr:rowOff>
    </xdr:to>
    <xdr:sp macro="" textlink="">
      <xdr:nvSpPr>
        <xdr:cNvPr id="536" name="フローチャート: 判断 535"/>
        <xdr:cNvSpPr/>
      </xdr:nvSpPr>
      <xdr:spPr>
        <a:xfrm>
          <a:off x="16268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7" name="フローチャート: 判断 536"/>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84727</xdr:rowOff>
    </xdr:from>
    <xdr:to>
      <xdr:col>76</xdr:col>
      <xdr:colOff>165100</xdr:colOff>
      <xdr:row>60</xdr:row>
      <xdr:rowOff>14877</xdr:rowOff>
    </xdr:to>
    <xdr:sp macro="" textlink="">
      <xdr:nvSpPr>
        <xdr:cNvPr id="538" name="フローチャート: 判断 537"/>
        <xdr:cNvSpPr/>
      </xdr:nvSpPr>
      <xdr:spPr>
        <a:xfrm>
          <a:off x="14541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65133</xdr:rowOff>
    </xdr:from>
    <xdr:to>
      <xdr:col>72</xdr:col>
      <xdr:colOff>38100</xdr:colOff>
      <xdr:row>59</xdr:row>
      <xdr:rowOff>166733</xdr:rowOff>
    </xdr:to>
    <xdr:sp macro="" textlink="">
      <xdr:nvSpPr>
        <xdr:cNvPr id="539" name="フローチャート: 判断 538"/>
        <xdr:cNvSpPr/>
      </xdr:nvSpPr>
      <xdr:spPr>
        <a:xfrm>
          <a:off x="13652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35741</xdr:rowOff>
    </xdr:from>
    <xdr:to>
      <xdr:col>67</xdr:col>
      <xdr:colOff>101600</xdr:colOff>
      <xdr:row>59</xdr:row>
      <xdr:rowOff>137341</xdr:rowOff>
    </xdr:to>
    <xdr:sp macro="" textlink="">
      <xdr:nvSpPr>
        <xdr:cNvPr id="540" name="フローチャート: 判断 539"/>
        <xdr:cNvSpPr/>
      </xdr:nvSpPr>
      <xdr:spPr>
        <a:xfrm>
          <a:off x="12763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56969</xdr:rowOff>
    </xdr:from>
    <xdr:to>
      <xdr:col>85</xdr:col>
      <xdr:colOff>177800</xdr:colOff>
      <xdr:row>60</xdr:row>
      <xdr:rowOff>158569</xdr:rowOff>
    </xdr:to>
    <xdr:sp macro="" textlink="">
      <xdr:nvSpPr>
        <xdr:cNvPr id="546" name="楕円 545"/>
        <xdr:cNvSpPr/>
      </xdr:nvSpPr>
      <xdr:spPr>
        <a:xfrm>
          <a:off x="162687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35396</xdr:rowOff>
    </xdr:from>
    <xdr:ext cx="405111" cy="259045"/>
    <xdr:sp macro="" textlink="">
      <xdr:nvSpPr>
        <xdr:cNvPr id="547" name="【学校施設】&#10;有形固定資産減価償却率該当値テキスト"/>
        <xdr:cNvSpPr txBox="1"/>
      </xdr:nvSpPr>
      <xdr:spPr>
        <a:xfrm>
          <a:off x="16357600"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1451</xdr:rowOff>
    </xdr:from>
    <xdr:to>
      <xdr:col>81</xdr:col>
      <xdr:colOff>101600</xdr:colOff>
      <xdr:row>60</xdr:row>
      <xdr:rowOff>103051</xdr:rowOff>
    </xdr:to>
    <xdr:sp macro="" textlink="">
      <xdr:nvSpPr>
        <xdr:cNvPr id="548" name="楕円 547"/>
        <xdr:cNvSpPr/>
      </xdr:nvSpPr>
      <xdr:spPr>
        <a:xfrm>
          <a:off x="15430500" y="1028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52251</xdr:rowOff>
    </xdr:from>
    <xdr:to>
      <xdr:col>85</xdr:col>
      <xdr:colOff>127000</xdr:colOff>
      <xdr:row>60</xdr:row>
      <xdr:rowOff>107769</xdr:rowOff>
    </xdr:to>
    <xdr:cxnSp macro="">
      <xdr:nvCxnSpPr>
        <xdr:cNvPr id="549" name="直線コネクタ 548"/>
        <xdr:cNvCxnSpPr/>
      </xdr:nvCxnSpPr>
      <xdr:spPr>
        <a:xfrm>
          <a:off x="15481300" y="10339251"/>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14515</xdr:rowOff>
    </xdr:from>
    <xdr:to>
      <xdr:col>76</xdr:col>
      <xdr:colOff>165100</xdr:colOff>
      <xdr:row>60</xdr:row>
      <xdr:rowOff>116115</xdr:rowOff>
    </xdr:to>
    <xdr:sp macro="" textlink="">
      <xdr:nvSpPr>
        <xdr:cNvPr id="550" name="楕円 549"/>
        <xdr:cNvSpPr/>
      </xdr:nvSpPr>
      <xdr:spPr>
        <a:xfrm>
          <a:off x="14541500" y="10301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52251</xdr:rowOff>
    </xdr:from>
    <xdr:to>
      <xdr:col>81</xdr:col>
      <xdr:colOff>50800</xdr:colOff>
      <xdr:row>60</xdr:row>
      <xdr:rowOff>65315</xdr:rowOff>
    </xdr:to>
    <xdr:cxnSp macro="">
      <xdr:nvCxnSpPr>
        <xdr:cNvPr id="551" name="直線コネクタ 550"/>
        <xdr:cNvCxnSpPr/>
      </xdr:nvCxnSpPr>
      <xdr:spPr>
        <a:xfrm flipV="1">
          <a:off x="14592300" y="1033925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130447</xdr:rowOff>
    </xdr:from>
    <xdr:to>
      <xdr:col>72</xdr:col>
      <xdr:colOff>38100</xdr:colOff>
      <xdr:row>60</xdr:row>
      <xdr:rowOff>60597</xdr:rowOff>
    </xdr:to>
    <xdr:sp macro="" textlink="">
      <xdr:nvSpPr>
        <xdr:cNvPr id="552" name="楕円 551"/>
        <xdr:cNvSpPr/>
      </xdr:nvSpPr>
      <xdr:spPr>
        <a:xfrm>
          <a:off x="13652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9797</xdr:rowOff>
    </xdr:from>
    <xdr:to>
      <xdr:col>76</xdr:col>
      <xdr:colOff>114300</xdr:colOff>
      <xdr:row>60</xdr:row>
      <xdr:rowOff>65315</xdr:rowOff>
    </xdr:to>
    <xdr:cxnSp macro="">
      <xdr:nvCxnSpPr>
        <xdr:cNvPr id="553" name="直線コネクタ 552"/>
        <xdr:cNvCxnSpPr/>
      </xdr:nvCxnSpPr>
      <xdr:spPr>
        <a:xfrm>
          <a:off x="13703300" y="10296797"/>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78196</xdr:rowOff>
    </xdr:from>
    <xdr:to>
      <xdr:col>67</xdr:col>
      <xdr:colOff>101600</xdr:colOff>
      <xdr:row>60</xdr:row>
      <xdr:rowOff>8346</xdr:rowOff>
    </xdr:to>
    <xdr:sp macro="" textlink="">
      <xdr:nvSpPr>
        <xdr:cNvPr id="554" name="楕円 553"/>
        <xdr:cNvSpPr/>
      </xdr:nvSpPr>
      <xdr:spPr>
        <a:xfrm>
          <a:off x="12763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128996</xdr:rowOff>
    </xdr:from>
    <xdr:to>
      <xdr:col>71</xdr:col>
      <xdr:colOff>177800</xdr:colOff>
      <xdr:row>60</xdr:row>
      <xdr:rowOff>9797</xdr:rowOff>
    </xdr:to>
    <xdr:cxnSp macro="">
      <xdr:nvCxnSpPr>
        <xdr:cNvPr id="555" name="直線コネクタ 554"/>
        <xdr:cNvCxnSpPr/>
      </xdr:nvCxnSpPr>
      <xdr:spPr>
        <a:xfrm>
          <a:off x="12814300" y="10244546"/>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50999</xdr:rowOff>
    </xdr:from>
    <xdr:ext cx="405111" cy="259045"/>
    <xdr:sp macro="" textlink="">
      <xdr:nvSpPr>
        <xdr:cNvPr id="556" name="n_1aveValue【学校施設】&#10;有形固定資産減価償却率"/>
        <xdr:cNvSpPr txBox="1"/>
      </xdr:nvSpPr>
      <xdr:spPr>
        <a:xfrm>
          <a:off x="15266044"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31404</xdr:rowOff>
    </xdr:from>
    <xdr:ext cx="405111" cy="259045"/>
    <xdr:sp macro="" textlink="">
      <xdr:nvSpPr>
        <xdr:cNvPr id="557" name="n_2aveValue【学校施設】&#10;有形固定資産減価償却率"/>
        <xdr:cNvSpPr txBox="1"/>
      </xdr:nvSpPr>
      <xdr:spPr>
        <a:xfrm>
          <a:off x="14389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11810</xdr:rowOff>
    </xdr:from>
    <xdr:ext cx="405111" cy="259045"/>
    <xdr:sp macro="" textlink="">
      <xdr:nvSpPr>
        <xdr:cNvPr id="558" name="n_3aveValue【学校施設】&#10;有形固定資産減価償却率"/>
        <xdr:cNvSpPr txBox="1"/>
      </xdr:nvSpPr>
      <xdr:spPr>
        <a:xfrm>
          <a:off x="13500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153868</xdr:rowOff>
    </xdr:from>
    <xdr:ext cx="405111" cy="259045"/>
    <xdr:sp macro="" textlink="">
      <xdr:nvSpPr>
        <xdr:cNvPr id="559" name="n_4aveValue【学校施設】&#10;有形固定資産減価償却率"/>
        <xdr:cNvSpPr txBox="1"/>
      </xdr:nvSpPr>
      <xdr:spPr>
        <a:xfrm>
          <a:off x="12611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94178</xdr:rowOff>
    </xdr:from>
    <xdr:ext cx="405111" cy="259045"/>
    <xdr:sp macro="" textlink="">
      <xdr:nvSpPr>
        <xdr:cNvPr id="560" name="n_1mainValue【学校施設】&#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107242</xdr:rowOff>
    </xdr:from>
    <xdr:ext cx="405111" cy="259045"/>
    <xdr:sp macro="" textlink="">
      <xdr:nvSpPr>
        <xdr:cNvPr id="561" name="n_2mainValue【学校施設】&#10;有形固定資産減価償却率"/>
        <xdr:cNvSpPr txBox="1"/>
      </xdr:nvSpPr>
      <xdr:spPr>
        <a:xfrm>
          <a:off x="143897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51724</xdr:rowOff>
    </xdr:from>
    <xdr:ext cx="405111" cy="259045"/>
    <xdr:sp macro="" textlink="">
      <xdr:nvSpPr>
        <xdr:cNvPr id="562" name="n_3mainValue【学校施設】&#10;有形固定資産減価償却率"/>
        <xdr:cNvSpPr txBox="1"/>
      </xdr:nvSpPr>
      <xdr:spPr>
        <a:xfrm>
          <a:off x="13500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170923</xdr:rowOff>
    </xdr:from>
    <xdr:ext cx="405111" cy="259045"/>
    <xdr:sp macro="" textlink="">
      <xdr:nvSpPr>
        <xdr:cNvPr id="563" name="n_4mainValue【学校施設】&#10;有形固定資産減価償却率"/>
        <xdr:cNvSpPr txBox="1"/>
      </xdr:nvSpPr>
      <xdr:spPr>
        <a:xfrm>
          <a:off x="12611744" y="10286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4" name="直線コネクタ 57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5" name="テキスト ボックス 57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6" name="直線コネクタ 57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7" name="テキスト ボックス 57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8" name="直線コネクタ 57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79" name="テキスト ボックス 578"/>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0" name="直線コネクタ 57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1" name="テキスト ボックス 580"/>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2" name="直線コネクタ 58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3" name="テキスト ボックス 582"/>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4" name="直線コネクタ 5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5" name="テキスト ボックス 584"/>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22251</xdr:rowOff>
    </xdr:from>
    <xdr:to>
      <xdr:col>116</xdr:col>
      <xdr:colOff>62864</xdr:colOff>
      <xdr:row>63</xdr:row>
      <xdr:rowOff>163906</xdr:rowOff>
    </xdr:to>
    <xdr:cxnSp macro="">
      <xdr:nvCxnSpPr>
        <xdr:cNvPr id="587" name="直線コネクタ 586"/>
        <xdr:cNvCxnSpPr/>
      </xdr:nvCxnSpPr>
      <xdr:spPr>
        <a:xfrm flipV="1">
          <a:off x="22160864" y="9452001"/>
          <a:ext cx="0" cy="1513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4030</xdr:rowOff>
    </xdr:from>
    <xdr:ext cx="469744" cy="259045"/>
    <xdr:sp macro="" textlink="">
      <xdr:nvSpPr>
        <xdr:cNvPr id="588" name="【学校施設】&#10;一人当たり面積最小値テキスト"/>
        <xdr:cNvSpPr txBox="1"/>
      </xdr:nvSpPr>
      <xdr:spPr>
        <a:xfrm>
          <a:off x="22199600" y="1097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163906</xdr:rowOff>
    </xdr:from>
    <xdr:to>
      <xdr:col>116</xdr:col>
      <xdr:colOff>152400</xdr:colOff>
      <xdr:row>63</xdr:row>
      <xdr:rowOff>163906</xdr:rowOff>
    </xdr:to>
    <xdr:cxnSp macro="">
      <xdr:nvCxnSpPr>
        <xdr:cNvPr id="589" name="直線コネクタ 588"/>
        <xdr:cNvCxnSpPr/>
      </xdr:nvCxnSpPr>
      <xdr:spPr>
        <a:xfrm>
          <a:off x="22072600" y="10965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140378</xdr:rowOff>
    </xdr:from>
    <xdr:ext cx="534377" cy="259045"/>
    <xdr:sp macro="" textlink="">
      <xdr:nvSpPr>
        <xdr:cNvPr id="590" name="【学校施設】&#10;一人当たり面積最大値テキスト"/>
        <xdr:cNvSpPr txBox="1"/>
      </xdr:nvSpPr>
      <xdr:spPr>
        <a:xfrm>
          <a:off x="22199600" y="922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22251</xdr:rowOff>
    </xdr:from>
    <xdr:to>
      <xdr:col>116</xdr:col>
      <xdr:colOff>152400</xdr:colOff>
      <xdr:row>55</xdr:row>
      <xdr:rowOff>22251</xdr:rowOff>
    </xdr:to>
    <xdr:cxnSp macro="">
      <xdr:nvCxnSpPr>
        <xdr:cNvPr id="591" name="直線コネクタ 590"/>
        <xdr:cNvCxnSpPr/>
      </xdr:nvCxnSpPr>
      <xdr:spPr>
        <a:xfrm>
          <a:off x="22072600" y="945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48480</xdr:rowOff>
    </xdr:from>
    <xdr:ext cx="469744" cy="259045"/>
    <xdr:sp macro="" textlink="">
      <xdr:nvSpPr>
        <xdr:cNvPr id="592" name="【学校施設】&#10;一人当たり面積平均値テキスト"/>
        <xdr:cNvSpPr txBox="1"/>
      </xdr:nvSpPr>
      <xdr:spPr>
        <a:xfrm>
          <a:off x="22199600" y="108498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70053</xdr:rowOff>
    </xdr:from>
    <xdr:to>
      <xdr:col>116</xdr:col>
      <xdr:colOff>114300</xdr:colOff>
      <xdr:row>64</xdr:row>
      <xdr:rowOff>203</xdr:rowOff>
    </xdr:to>
    <xdr:sp macro="" textlink="">
      <xdr:nvSpPr>
        <xdr:cNvPr id="593" name="フローチャート: 判断 592"/>
        <xdr:cNvSpPr/>
      </xdr:nvSpPr>
      <xdr:spPr>
        <a:xfrm>
          <a:off x="22110700" y="1087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70434</xdr:rowOff>
    </xdr:from>
    <xdr:to>
      <xdr:col>112</xdr:col>
      <xdr:colOff>38100</xdr:colOff>
      <xdr:row>64</xdr:row>
      <xdr:rowOff>584</xdr:rowOff>
    </xdr:to>
    <xdr:sp macro="" textlink="">
      <xdr:nvSpPr>
        <xdr:cNvPr id="594" name="フローチャート: 判断 593"/>
        <xdr:cNvSpPr/>
      </xdr:nvSpPr>
      <xdr:spPr>
        <a:xfrm>
          <a:off x="21272500" y="1087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73787</xdr:rowOff>
    </xdr:from>
    <xdr:to>
      <xdr:col>107</xdr:col>
      <xdr:colOff>101600</xdr:colOff>
      <xdr:row>64</xdr:row>
      <xdr:rowOff>3937</xdr:rowOff>
    </xdr:to>
    <xdr:sp macro="" textlink="">
      <xdr:nvSpPr>
        <xdr:cNvPr id="595" name="フローチャート: 判断 594"/>
        <xdr:cNvSpPr/>
      </xdr:nvSpPr>
      <xdr:spPr>
        <a:xfrm>
          <a:off x="20383500" y="10875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75464</xdr:rowOff>
    </xdr:from>
    <xdr:to>
      <xdr:col>102</xdr:col>
      <xdr:colOff>165100</xdr:colOff>
      <xdr:row>64</xdr:row>
      <xdr:rowOff>5614</xdr:rowOff>
    </xdr:to>
    <xdr:sp macro="" textlink="">
      <xdr:nvSpPr>
        <xdr:cNvPr id="596" name="フローチャート: 判断 595"/>
        <xdr:cNvSpPr/>
      </xdr:nvSpPr>
      <xdr:spPr>
        <a:xfrm>
          <a:off x="19494500" y="10876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77750</xdr:rowOff>
    </xdr:from>
    <xdr:to>
      <xdr:col>98</xdr:col>
      <xdr:colOff>38100</xdr:colOff>
      <xdr:row>64</xdr:row>
      <xdr:rowOff>7900</xdr:rowOff>
    </xdr:to>
    <xdr:sp macro="" textlink="">
      <xdr:nvSpPr>
        <xdr:cNvPr id="597" name="フローチャート: 判断 596"/>
        <xdr:cNvSpPr/>
      </xdr:nvSpPr>
      <xdr:spPr>
        <a:xfrm>
          <a:off x="18605500" y="108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8" name="テキスト ボックス 5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9" name="テキスト ボックス 5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0" name="テキスト ボックス 5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1" name="テキスト ボックス 6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2" name="テキスト ボックス 6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56566</xdr:rowOff>
    </xdr:from>
    <xdr:to>
      <xdr:col>116</xdr:col>
      <xdr:colOff>114300</xdr:colOff>
      <xdr:row>63</xdr:row>
      <xdr:rowOff>158166</xdr:rowOff>
    </xdr:to>
    <xdr:sp macro="" textlink="">
      <xdr:nvSpPr>
        <xdr:cNvPr id="603" name="楕円 602"/>
        <xdr:cNvSpPr/>
      </xdr:nvSpPr>
      <xdr:spPr>
        <a:xfrm>
          <a:off x="22110700" y="1085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15943</xdr:rowOff>
    </xdr:from>
    <xdr:ext cx="469744" cy="259045"/>
    <xdr:sp macro="" textlink="">
      <xdr:nvSpPr>
        <xdr:cNvPr id="604" name="【学校施設】&#10;一人当たり面積該当値テキスト"/>
        <xdr:cNvSpPr txBox="1"/>
      </xdr:nvSpPr>
      <xdr:spPr>
        <a:xfrm>
          <a:off x="22199600" y="1064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49250</xdr:rowOff>
    </xdr:from>
    <xdr:to>
      <xdr:col>112</xdr:col>
      <xdr:colOff>38100</xdr:colOff>
      <xdr:row>63</xdr:row>
      <xdr:rowOff>150850</xdr:rowOff>
    </xdr:to>
    <xdr:sp macro="" textlink="">
      <xdr:nvSpPr>
        <xdr:cNvPr id="605" name="楕円 604"/>
        <xdr:cNvSpPr/>
      </xdr:nvSpPr>
      <xdr:spPr>
        <a:xfrm>
          <a:off x="21272500" y="1085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100050</xdr:rowOff>
    </xdr:from>
    <xdr:to>
      <xdr:col>116</xdr:col>
      <xdr:colOff>63500</xdr:colOff>
      <xdr:row>63</xdr:row>
      <xdr:rowOff>107366</xdr:rowOff>
    </xdr:to>
    <xdr:cxnSp macro="">
      <xdr:nvCxnSpPr>
        <xdr:cNvPr id="606" name="直線コネクタ 605"/>
        <xdr:cNvCxnSpPr/>
      </xdr:nvCxnSpPr>
      <xdr:spPr>
        <a:xfrm>
          <a:off x="21323300" y="10901400"/>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50851</xdr:rowOff>
    </xdr:from>
    <xdr:to>
      <xdr:col>107</xdr:col>
      <xdr:colOff>101600</xdr:colOff>
      <xdr:row>63</xdr:row>
      <xdr:rowOff>152451</xdr:rowOff>
    </xdr:to>
    <xdr:sp macro="" textlink="">
      <xdr:nvSpPr>
        <xdr:cNvPr id="607" name="楕円 606"/>
        <xdr:cNvSpPr/>
      </xdr:nvSpPr>
      <xdr:spPr>
        <a:xfrm>
          <a:off x="20383500" y="1085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100050</xdr:rowOff>
    </xdr:from>
    <xdr:to>
      <xdr:col>111</xdr:col>
      <xdr:colOff>177800</xdr:colOff>
      <xdr:row>63</xdr:row>
      <xdr:rowOff>101651</xdr:rowOff>
    </xdr:to>
    <xdr:cxnSp macro="">
      <xdr:nvCxnSpPr>
        <xdr:cNvPr id="608" name="直線コネクタ 607"/>
        <xdr:cNvCxnSpPr/>
      </xdr:nvCxnSpPr>
      <xdr:spPr>
        <a:xfrm flipV="1">
          <a:off x="20434300" y="1090140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52146</xdr:rowOff>
    </xdr:from>
    <xdr:to>
      <xdr:col>102</xdr:col>
      <xdr:colOff>165100</xdr:colOff>
      <xdr:row>63</xdr:row>
      <xdr:rowOff>153746</xdr:rowOff>
    </xdr:to>
    <xdr:sp macro="" textlink="">
      <xdr:nvSpPr>
        <xdr:cNvPr id="609" name="楕円 608"/>
        <xdr:cNvSpPr/>
      </xdr:nvSpPr>
      <xdr:spPr>
        <a:xfrm>
          <a:off x="19494500" y="1085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101651</xdr:rowOff>
    </xdr:from>
    <xdr:to>
      <xdr:col>107</xdr:col>
      <xdr:colOff>50800</xdr:colOff>
      <xdr:row>63</xdr:row>
      <xdr:rowOff>102946</xdr:rowOff>
    </xdr:to>
    <xdr:cxnSp macro="">
      <xdr:nvCxnSpPr>
        <xdr:cNvPr id="610" name="直線コネクタ 609"/>
        <xdr:cNvCxnSpPr/>
      </xdr:nvCxnSpPr>
      <xdr:spPr>
        <a:xfrm flipV="1">
          <a:off x="19545300" y="10903001"/>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53899</xdr:rowOff>
    </xdr:from>
    <xdr:to>
      <xdr:col>98</xdr:col>
      <xdr:colOff>38100</xdr:colOff>
      <xdr:row>63</xdr:row>
      <xdr:rowOff>155499</xdr:rowOff>
    </xdr:to>
    <xdr:sp macro="" textlink="">
      <xdr:nvSpPr>
        <xdr:cNvPr id="611" name="楕円 610"/>
        <xdr:cNvSpPr/>
      </xdr:nvSpPr>
      <xdr:spPr>
        <a:xfrm>
          <a:off x="18605500" y="1085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102946</xdr:rowOff>
    </xdr:from>
    <xdr:to>
      <xdr:col>102</xdr:col>
      <xdr:colOff>114300</xdr:colOff>
      <xdr:row>63</xdr:row>
      <xdr:rowOff>104699</xdr:rowOff>
    </xdr:to>
    <xdr:cxnSp macro="">
      <xdr:nvCxnSpPr>
        <xdr:cNvPr id="612" name="直線コネクタ 611"/>
        <xdr:cNvCxnSpPr/>
      </xdr:nvCxnSpPr>
      <xdr:spPr>
        <a:xfrm flipV="1">
          <a:off x="18656300" y="10904296"/>
          <a:ext cx="8890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163161</xdr:rowOff>
    </xdr:from>
    <xdr:ext cx="469744" cy="259045"/>
    <xdr:sp macro="" textlink="">
      <xdr:nvSpPr>
        <xdr:cNvPr id="613" name="n_1aveValue【学校施設】&#10;一人当たり面積"/>
        <xdr:cNvSpPr txBox="1"/>
      </xdr:nvSpPr>
      <xdr:spPr>
        <a:xfrm>
          <a:off x="21075727" y="1096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166514</xdr:rowOff>
    </xdr:from>
    <xdr:ext cx="469744" cy="259045"/>
    <xdr:sp macro="" textlink="">
      <xdr:nvSpPr>
        <xdr:cNvPr id="614" name="n_2aveValue【学校施設】&#10;一人当たり面積"/>
        <xdr:cNvSpPr txBox="1"/>
      </xdr:nvSpPr>
      <xdr:spPr>
        <a:xfrm>
          <a:off x="20199427" y="1096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168191</xdr:rowOff>
    </xdr:from>
    <xdr:ext cx="469744" cy="259045"/>
    <xdr:sp macro="" textlink="">
      <xdr:nvSpPr>
        <xdr:cNvPr id="615" name="n_3aveValue【学校施設】&#10;一人当たり面積"/>
        <xdr:cNvSpPr txBox="1"/>
      </xdr:nvSpPr>
      <xdr:spPr>
        <a:xfrm>
          <a:off x="19310427" y="10969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170477</xdr:rowOff>
    </xdr:from>
    <xdr:ext cx="469744" cy="259045"/>
    <xdr:sp macro="" textlink="">
      <xdr:nvSpPr>
        <xdr:cNvPr id="616" name="n_4aveValue【学校施設】&#10;一人当たり面積"/>
        <xdr:cNvSpPr txBox="1"/>
      </xdr:nvSpPr>
      <xdr:spPr>
        <a:xfrm>
          <a:off x="18421427" y="109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167377</xdr:rowOff>
    </xdr:from>
    <xdr:ext cx="469744" cy="259045"/>
    <xdr:sp macro="" textlink="">
      <xdr:nvSpPr>
        <xdr:cNvPr id="617" name="n_1mainValue【学校施設】&#10;一人当たり面積"/>
        <xdr:cNvSpPr txBox="1"/>
      </xdr:nvSpPr>
      <xdr:spPr>
        <a:xfrm>
          <a:off x="21075727" y="1062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168978</xdr:rowOff>
    </xdr:from>
    <xdr:ext cx="469744" cy="259045"/>
    <xdr:sp macro="" textlink="">
      <xdr:nvSpPr>
        <xdr:cNvPr id="618" name="n_2mainValue【学校施設】&#10;一人当たり面積"/>
        <xdr:cNvSpPr txBox="1"/>
      </xdr:nvSpPr>
      <xdr:spPr>
        <a:xfrm>
          <a:off x="20199427" y="1062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170273</xdr:rowOff>
    </xdr:from>
    <xdr:ext cx="469744" cy="259045"/>
    <xdr:sp macro="" textlink="">
      <xdr:nvSpPr>
        <xdr:cNvPr id="619" name="n_3mainValue【学校施設】&#10;一人当たり面積"/>
        <xdr:cNvSpPr txBox="1"/>
      </xdr:nvSpPr>
      <xdr:spPr>
        <a:xfrm>
          <a:off x="19310427" y="1062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576</xdr:rowOff>
    </xdr:from>
    <xdr:ext cx="469744" cy="259045"/>
    <xdr:sp macro="" textlink="">
      <xdr:nvSpPr>
        <xdr:cNvPr id="620" name="n_4mainValue【学校施設】&#10;一人当たり面積"/>
        <xdr:cNvSpPr txBox="1"/>
      </xdr:nvSpPr>
      <xdr:spPr>
        <a:xfrm>
          <a:off x="18421427" y="1063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1" name="正方形/長方形 6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2" name="正方形/長方形 6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3" name="正方形/長方形 6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4" name="正方形/長方形 6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5" name="正方形/長方形 6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6" name="正方形/長方形 6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7" name="正方形/長方形 6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8" name="正方形/長方形 62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9" name="正方形/長方形 62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0" name="正方形/長方形 62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1" name="正方形/長方形 63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2" name="正方形/長方形 63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3" name="正方形/長方形 63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4" name="正方形/長方形 63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5" name="正方形/長方形 63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6" name="正方形/長方形 63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7" name="正方形/長方形 6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8" name="正方形/長方形 6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9" name="正方形/長方形 6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0" name="正方形/長方形 6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1" name="正方形/長方形 6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2" name="正方形/長方形 6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3" name="正方形/長方形 6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4" name="正方形/長方形 6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5" name="テキスト ボックス 6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6" name="直線コネクタ 6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7" name="テキスト ボックス 6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8" name="直線コネクタ 6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9" name="テキスト ボックス 6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0" name="直線コネクタ 6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1" name="テキスト ボックス 6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2" name="直線コネクタ 6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3" name="テキスト ボックス 6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4" name="直線コネクタ 6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5" name="テキスト ボックス 6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6" name="直線コネクタ 6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7" name="テキスト ボックス 6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9" name="テキスト ボックス 6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19050</xdr:rowOff>
    </xdr:from>
    <xdr:to>
      <xdr:col>85</xdr:col>
      <xdr:colOff>126364</xdr:colOff>
      <xdr:row>108</xdr:row>
      <xdr:rowOff>83820</xdr:rowOff>
    </xdr:to>
    <xdr:cxnSp macro="">
      <xdr:nvCxnSpPr>
        <xdr:cNvPr id="661" name="直線コネクタ 660"/>
        <xdr:cNvCxnSpPr/>
      </xdr:nvCxnSpPr>
      <xdr:spPr>
        <a:xfrm flipV="1">
          <a:off x="16318864" y="173355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405111" cy="259045"/>
    <xdr:sp macro="" textlink="">
      <xdr:nvSpPr>
        <xdr:cNvPr id="662" name="【公民館】&#10;有形固定資産減価償却率最小値テキスト"/>
        <xdr:cNvSpPr txBox="1"/>
      </xdr:nvSpPr>
      <xdr:spPr>
        <a:xfrm>
          <a:off x="16357600" y="186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63" name="直線コネクタ 662"/>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137177</xdr:rowOff>
    </xdr:from>
    <xdr:ext cx="405111" cy="259045"/>
    <xdr:sp macro="" textlink="">
      <xdr:nvSpPr>
        <xdr:cNvPr id="664" name="【公民館】&#10;有形固定資産減価償却率最大値テキスト"/>
        <xdr:cNvSpPr txBox="1"/>
      </xdr:nvSpPr>
      <xdr:spPr>
        <a:xfrm>
          <a:off x="16357600" y="1711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19050</xdr:rowOff>
    </xdr:from>
    <xdr:to>
      <xdr:col>86</xdr:col>
      <xdr:colOff>25400</xdr:colOff>
      <xdr:row>101</xdr:row>
      <xdr:rowOff>19050</xdr:rowOff>
    </xdr:to>
    <xdr:cxnSp macro="">
      <xdr:nvCxnSpPr>
        <xdr:cNvPr id="665" name="直線コネクタ 664"/>
        <xdr:cNvCxnSpPr/>
      </xdr:nvCxnSpPr>
      <xdr:spPr>
        <a:xfrm>
          <a:off x="16230600" y="1733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11447</xdr:rowOff>
    </xdr:from>
    <xdr:ext cx="405111" cy="259045"/>
    <xdr:sp macro="" textlink="">
      <xdr:nvSpPr>
        <xdr:cNvPr id="666" name="【公民館】&#10;有形固定資産減価償却率平均値テキスト"/>
        <xdr:cNvSpPr txBox="1"/>
      </xdr:nvSpPr>
      <xdr:spPr>
        <a:xfrm>
          <a:off x="163576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33020</xdr:rowOff>
    </xdr:from>
    <xdr:to>
      <xdr:col>85</xdr:col>
      <xdr:colOff>177800</xdr:colOff>
      <xdr:row>104</xdr:row>
      <xdr:rowOff>134620</xdr:rowOff>
    </xdr:to>
    <xdr:sp macro="" textlink="">
      <xdr:nvSpPr>
        <xdr:cNvPr id="667" name="フローチャート: 判断 666"/>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668" name="フローチャート: 判断 667"/>
        <xdr:cNvSpPr/>
      </xdr:nvSpPr>
      <xdr:spPr>
        <a:xfrm>
          <a:off x="15430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153036</xdr:rowOff>
    </xdr:from>
    <xdr:to>
      <xdr:col>76</xdr:col>
      <xdr:colOff>165100</xdr:colOff>
      <xdr:row>104</xdr:row>
      <xdr:rowOff>83186</xdr:rowOff>
    </xdr:to>
    <xdr:sp macro="" textlink="">
      <xdr:nvSpPr>
        <xdr:cNvPr id="669" name="フローチャート: 判断 668"/>
        <xdr:cNvSpPr/>
      </xdr:nvSpPr>
      <xdr:spPr>
        <a:xfrm>
          <a:off x="14541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670" name="フローチャート: 判断 669"/>
        <xdr:cNvSpPr/>
      </xdr:nvSpPr>
      <xdr:spPr>
        <a:xfrm>
          <a:off x="13652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120650</xdr:rowOff>
    </xdr:from>
    <xdr:to>
      <xdr:col>67</xdr:col>
      <xdr:colOff>101600</xdr:colOff>
      <xdr:row>104</xdr:row>
      <xdr:rowOff>50800</xdr:rowOff>
    </xdr:to>
    <xdr:sp macro="" textlink="">
      <xdr:nvSpPr>
        <xdr:cNvPr id="671" name="フローチャート: 判断 670"/>
        <xdr:cNvSpPr/>
      </xdr:nvSpPr>
      <xdr:spPr>
        <a:xfrm>
          <a:off x="12763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2" name="テキスト ボックス 6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3" name="テキスト ボックス 6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4" name="テキスト ボックス 6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5" name="テキスト ボックス 6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6" name="テキスト ボックス 6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101600</xdr:rowOff>
    </xdr:from>
    <xdr:to>
      <xdr:col>85</xdr:col>
      <xdr:colOff>177800</xdr:colOff>
      <xdr:row>104</xdr:row>
      <xdr:rowOff>31750</xdr:rowOff>
    </xdr:to>
    <xdr:sp macro="" textlink="">
      <xdr:nvSpPr>
        <xdr:cNvPr id="677" name="楕円 676"/>
        <xdr:cNvSpPr/>
      </xdr:nvSpPr>
      <xdr:spPr>
        <a:xfrm>
          <a:off x="16268700" y="1776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124477</xdr:rowOff>
    </xdr:from>
    <xdr:ext cx="405111" cy="259045"/>
    <xdr:sp macro="" textlink="">
      <xdr:nvSpPr>
        <xdr:cNvPr id="678" name="【公民館】&#10;有形固定資産減価償却率該当値テキスト"/>
        <xdr:cNvSpPr txBox="1"/>
      </xdr:nvSpPr>
      <xdr:spPr>
        <a:xfrm>
          <a:off x="16357600"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57786</xdr:rowOff>
    </xdr:from>
    <xdr:to>
      <xdr:col>81</xdr:col>
      <xdr:colOff>101600</xdr:colOff>
      <xdr:row>103</xdr:row>
      <xdr:rowOff>159386</xdr:rowOff>
    </xdr:to>
    <xdr:sp macro="" textlink="">
      <xdr:nvSpPr>
        <xdr:cNvPr id="679" name="楕円 678"/>
        <xdr:cNvSpPr/>
      </xdr:nvSpPr>
      <xdr:spPr>
        <a:xfrm>
          <a:off x="15430500" y="1771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108586</xdr:rowOff>
    </xdr:from>
    <xdr:to>
      <xdr:col>85</xdr:col>
      <xdr:colOff>127000</xdr:colOff>
      <xdr:row>103</xdr:row>
      <xdr:rowOff>152400</xdr:rowOff>
    </xdr:to>
    <xdr:cxnSp macro="">
      <xdr:nvCxnSpPr>
        <xdr:cNvPr id="680" name="直線コネクタ 679"/>
        <xdr:cNvCxnSpPr/>
      </xdr:nvCxnSpPr>
      <xdr:spPr>
        <a:xfrm>
          <a:off x="15481300" y="17767936"/>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681" name="楕円 680"/>
        <xdr:cNvSpPr/>
      </xdr:nvSpPr>
      <xdr:spPr>
        <a:xfrm>
          <a:off x="14541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103</xdr:row>
      <xdr:rowOff>108586</xdr:rowOff>
    </xdr:to>
    <xdr:cxnSp macro="">
      <xdr:nvCxnSpPr>
        <xdr:cNvPr id="682" name="直線コネクタ 681"/>
        <xdr:cNvCxnSpPr/>
      </xdr:nvCxnSpPr>
      <xdr:spPr>
        <a:xfrm>
          <a:off x="14592300" y="17706975"/>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124461</xdr:rowOff>
    </xdr:from>
    <xdr:to>
      <xdr:col>72</xdr:col>
      <xdr:colOff>38100</xdr:colOff>
      <xdr:row>103</xdr:row>
      <xdr:rowOff>54611</xdr:rowOff>
    </xdr:to>
    <xdr:sp macro="" textlink="">
      <xdr:nvSpPr>
        <xdr:cNvPr id="683" name="楕円 682"/>
        <xdr:cNvSpPr/>
      </xdr:nvSpPr>
      <xdr:spPr>
        <a:xfrm>
          <a:off x="13652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3811</xdr:rowOff>
    </xdr:from>
    <xdr:to>
      <xdr:col>76</xdr:col>
      <xdr:colOff>114300</xdr:colOff>
      <xdr:row>103</xdr:row>
      <xdr:rowOff>47625</xdr:rowOff>
    </xdr:to>
    <xdr:cxnSp macro="">
      <xdr:nvCxnSpPr>
        <xdr:cNvPr id="684" name="直線コネクタ 683"/>
        <xdr:cNvCxnSpPr/>
      </xdr:nvCxnSpPr>
      <xdr:spPr>
        <a:xfrm>
          <a:off x="13703300" y="1766316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78739</xdr:rowOff>
    </xdr:from>
    <xdr:to>
      <xdr:col>67</xdr:col>
      <xdr:colOff>101600</xdr:colOff>
      <xdr:row>103</xdr:row>
      <xdr:rowOff>8889</xdr:rowOff>
    </xdr:to>
    <xdr:sp macro="" textlink="">
      <xdr:nvSpPr>
        <xdr:cNvPr id="685" name="楕円 684"/>
        <xdr:cNvSpPr/>
      </xdr:nvSpPr>
      <xdr:spPr>
        <a:xfrm>
          <a:off x="12763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129539</xdr:rowOff>
    </xdr:from>
    <xdr:to>
      <xdr:col>71</xdr:col>
      <xdr:colOff>177800</xdr:colOff>
      <xdr:row>103</xdr:row>
      <xdr:rowOff>3811</xdr:rowOff>
    </xdr:to>
    <xdr:cxnSp macro="">
      <xdr:nvCxnSpPr>
        <xdr:cNvPr id="686" name="直線コネクタ 685"/>
        <xdr:cNvCxnSpPr/>
      </xdr:nvCxnSpPr>
      <xdr:spPr>
        <a:xfrm>
          <a:off x="12814300" y="176174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687" name="n_1aveValue【公民館】&#10;有形固定資産減価償却率"/>
        <xdr:cNvSpPr txBox="1"/>
      </xdr:nvSpPr>
      <xdr:spPr>
        <a:xfrm>
          <a:off x="152660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74313</xdr:rowOff>
    </xdr:from>
    <xdr:ext cx="405111" cy="259045"/>
    <xdr:sp macro="" textlink="">
      <xdr:nvSpPr>
        <xdr:cNvPr id="688" name="n_2aveValue【公民館】&#10;有形固定資産減価償却率"/>
        <xdr:cNvSpPr txBox="1"/>
      </xdr:nvSpPr>
      <xdr:spPr>
        <a:xfrm>
          <a:off x="14389744" y="1790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57166</xdr:rowOff>
    </xdr:from>
    <xdr:ext cx="405111" cy="259045"/>
    <xdr:sp macro="" textlink="">
      <xdr:nvSpPr>
        <xdr:cNvPr id="689" name="n_3aveValue【公民館】&#10;有形固定資産減価償却率"/>
        <xdr:cNvSpPr txBox="1"/>
      </xdr:nvSpPr>
      <xdr:spPr>
        <a:xfrm>
          <a:off x="13500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41927</xdr:rowOff>
    </xdr:from>
    <xdr:ext cx="405111" cy="259045"/>
    <xdr:sp macro="" textlink="">
      <xdr:nvSpPr>
        <xdr:cNvPr id="690" name="n_4aveValue【公民館】&#10;有形固定資産減価償却率"/>
        <xdr:cNvSpPr txBox="1"/>
      </xdr:nvSpPr>
      <xdr:spPr>
        <a:xfrm>
          <a:off x="12611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4463</xdr:rowOff>
    </xdr:from>
    <xdr:ext cx="405111" cy="259045"/>
    <xdr:sp macro="" textlink="">
      <xdr:nvSpPr>
        <xdr:cNvPr id="691" name="n_1mainValue【公民館】&#10;有形固定資産減価償却率"/>
        <xdr:cNvSpPr txBox="1"/>
      </xdr:nvSpPr>
      <xdr:spPr>
        <a:xfrm>
          <a:off x="15266044" y="17492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692" name="n_2mainValue【公民館】&#10;有形固定資産減価償却率"/>
        <xdr:cNvSpPr txBox="1"/>
      </xdr:nvSpPr>
      <xdr:spPr>
        <a:xfrm>
          <a:off x="143897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71138</xdr:rowOff>
    </xdr:from>
    <xdr:ext cx="405111" cy="259045"/>
    <xdr:sp macro="" textlink="">
      <xdr:nvSpPr>
        <xdr:cNvPr id="693" name="n_3mainValue【公民館】&#10;有形固定資産減価償却率"/>
        <xdr:cNvSpPr txBox="1"/>
      </xdr:nvSpPr>
      <xdr:spPr>
        <a:xfrm>
          <a:off x="13500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25416</xdr:rowOff>
    </xdr:from>
    <xdr:ext cx="405111" cy="259045"/>
    <xdr:sp macro="" textlink="">
      <xdr:nvSpPr>
        <xdr:cNvPr id="694" name="n_4mainValue【公民館】&#10;有形固定資産減価償却率"/>
        <xdr:cNvSpPr txBox="1"/>
      </xdr:nvSpPr>
      <xdr:spPr>
        <a:xfrm>
          <a:off x="12611744"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5" name="正方形/長方形 6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6" name="正方形/長方形 6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7" name="正方形/長方形 6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8" name="正方形/長方形 6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9" name="正方形/長方形 6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0" name="正方形/長方形 6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1" name="正方形/長方形 7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2" name="正方形/長方形 7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3" name="テキスト ボックス 7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4" name="直線コネクタ 7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5" name="直線コネクタ 7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6" name="テキスト ボックス 7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7" name="直線コネクタ 7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8" name="テキスト ボックス 7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9" name="直線コネクタ 7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0" name="テキスト ボックス 7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1" name="直線コネクタ 7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2" name="テキスト ボックス 7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67056</xdr:rowOff>
    </xdr:from>
    <xdr:to>
      <xdr:col>116</xdr:col>
      <xdr:colOff>62864</xdr:colOff>
      <xdr:row>108</xdr:row>
      <xdr:rowOff>62485</xdr:rowOff>
    </xdr:to>
    <xdr:cxnSp macro="">
      <xdr:nvCxnSpPr>
        <xdr:cNvPr id="716" name="直線コネクタ 715"/>
        <xdr:cNvCxnSpPr/>
      </xdr:nvCxnSpPr>
      <xdr:spPr>
        <a:xfrm flipV="1">
          <a:off x="22160864" y="17212056"/>
          <a:ext cx="0" cy="1367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717" name="【公民館】&#10;一人当たり面積最小値テキスト"/>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718" name="直線コネクタ 717"/>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13733</xdr:rowOff>
    </xdr:from>
    <xdr:ext cx="469744" cy="259045"/>
    <xdr:sp macro="" textlink="">
      <xdr:nvSpPr>
        <xdr:cNvPr id="719" name="【公民館】&#10;一人当たり面積最大値テキスト"/>
        <xdr:cNvSpPr txBox="1"/>
      </xdr:nvSpPr>
      <xdr:spPr>
        <a:xfrm>
          <a:off x="22199600" y="1698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67056</xdr:rowOff>
    </xdr:from>
    <xdr:to>
      <xdr:col>116</xdr:col>
      <xdr:colOff>152400</xdr:colOff>
      <xdr:row>100</xdr:row>
      <xdr:rowOff>67056</xdr:rowOff>
    </xdr:to>
    <xdr:cxnSp macro="">
      <xdr:nvCxnSpPr>
        <xdr:cNvPr id="720" name="直線コネクタ 719"/>
        <xdr:cNvCxnSpPr/>
      </xdr:nvCxnSpPr>
      <xdr:spPr>
        <a:xfrm>
          <a:off x="22072600" y="1721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22114</xdr:rowOff>
    </xdr:from>
    <xdr:ext cx="469744" cy="259045"/>
    <xdr:sp macro="" textlink="">
      <xdr:nvSpPr>
        <xdr:cNvPr id="721" name="【公民館】&#10;一人当たり面積平均値テキスト"/>
        <xdr:cNvSpPr txBox="1"/>
      </xdr:nvSpPr>
      <xdr:spPr>
        <a:xfrm>
          <a:off x="22199600" y="18195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43687</xdr:rowOff>
    </xdr:from>
    <xdr:to>
      <xdr:col>116</xdr:col>
      <xdr:colOff>114300</xdr:colOff>
      <xdr:row>106</xdr:row>
      <xdr:rowOff>145287</xdr:rowOff>
    </xdr:to>
    <xdr:sp macro="" textlink="">
      <xdr:nvSpPr>
        <xdr:cNvPr id="722" name="フローチャート: 判断 721"/>
        <xdr:cNvSpPr/>
      </xdr:nvSpPr>
      <xdr:spPr>
        <a:xfrm>
          <a:off x="221107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52832</xdr:rowOff>
    </xdr:from>
    <xdr:to>
      <xdr:col>112</xdr:col>
      <xdr:colOff>38100</xdr:colOff>
      <xdr:row>106</xdr:row>
      <xdr:rowOff>154432</xdr:rowOff>
    </xdr:to>
    <xdr:sp macro="" textlink="">
      <xdr:nvSpPr>
        <xdr:cNvPr id="723" name="フローチャート: 判断 722"/>
        <xdr:cNvSpPr/>
      </xdr:nvSpPr>
      <xdr:spPr>
        <a:xfrm>
          <a:off x="21272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55118</xdr:rowOff>
    </xdr:from>
    <xdr:to>
      <xdr:col>107</xdr:col>
      <xdr:colOff>101600</xdr:colOff>
      <xdr:row>106</xdr:row>
      <xdr:rowOff>156718</xdr:rowOff>
    </xdr:to>
    <xdr:sp macro="" textlink="">
      <xdr:nvSpPr>
        <xdr:cNvPr id="724" name="フローチャート: 判断 723"/>
        <xdr:cNvSpPr/>
      </xdr:nvSpPr>
      <xdr:spPr>
        <a:xfrm>
          <a:off x="20383500" y="1822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80263</xdr:rowOff>
    </xdr:from>
    <xdr:to>
      <xdr:col>102</xdr:col>
      <xdr:colOff>165100</xdr:colOff>
      <xdr:row>107</xdr:row>
      <xdr:rowOff>10413</xdr:rowOff>
    </xdr:to>
    <xdr:sp macro="" textlink="">
      <xdr:nvSpPr>
        <xdr:cNvPr id="725" name="フローチャート: 判断 724"/>
        <xdr:cNvSpPr/>
      </xdr:nvSpPr>
      <xdr:spPr>
        <a:xfrm>
          <a:off x="19494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68835</xdr:rowOff>
    </xdr:from>
    <xdr:to>
      <xdr:col>98</xdr:col>
      <xdr:colOff>38100</xdr:colOff>
      <xdr:row>106</xdr:row>
      <xdr:rowOff>170435</xdr:rowOff>
    </xdr:to>
    <xdr:sp macro="" textlink="">
      <xdr:nvSpPr>
        <xdr:cNvPr id="726" name="フローチャート: 判断 725"/>
        <xdr:cNvSpPr/>
      </xdr:nvSpPr>
      <xdr:spPr>
        <a:xfrm>
          <a:off x="18605500" y="1824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146558</xdr:rowOff>
    </xdr:from>
    <xdr:to>
      <xdr:col>116</xdr:col>
      <xdr:colOff>114300</xdr:colOff>
      <xdr:row>106</xdr:row>
      <xdr:rowOff>76708</xdr:rowOff>
    </xdr:to>
    <xdr:sp macro="" textlink="">
      <xdr:nvSpPr>
        <xdr:cNvPr id="732" name="楕円 731"/>
        <xdr:cNvSpPr/>
      </xdr:nvSpPr>
      <xdr:spPr>
        <a:xfrm>
          <a:off x="22110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169435</xdr:rowOff>
    </xdr:from>
    <xdr:ext cx="469744" cy="259045"/>
    <xdr:sp macro="" textlink="">
      <xdr:nvSpPr>
        <xdr:cNvPr id="733" name="【公民館】&#10;一人当たり面積該当値テキスト"/>
        <xdr:cNvSpPr txBox="1"/>
      </xdr:nvSpPr>
      <xdr:spPr>
        <a:xfrm>
          <a:off x="22199600" y="1800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734" name="楕円 733"/>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25908</xdr:rowOff>
    </xdr:from>
    <xdr:to>
      <xdr:col>116</xdr:col>
      <xdr:colOff>63500</xdr:colOff>
      <xdr:row>106</xdr:row>
      <xdr:rowOff>30480</xdr:rowOff>
    </xdr:to>
    <xdr:cxnSp macro="">
      <xdr:nvCxnSpPr>
        <xdr:cNvPr id="735" name="直線コネクタ 734"/>
        <xdr:cNvCxnSpPr/>
      </xdr:nvCxnSpPr>
      <xdr:spPr>
        <a:xfrm flipV="1">
          <a:off x="21323300" y="1819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123698</xdr:rowOff>
    </xdr:from>
    <xdr:to>
      <xdr:col>107</xdr:col>
      <xdr:colOff>101600</xdr:colOff>
      <xdr:row>106</xdr:row>
      <xdr:rowOff>53848</xdr:rowOff>
    </xdr:to>
    <xdr:sp macro="" textlink="">
      <xdr:nvSpPr>
        <xdr:cNvPr id="736" name="楕円 735"/>
        <xdr:cNvSpPr/>
      </xdr:nvSpPr>
      <xdr:spPr>
        <a:xfrm>
          <a:off x="20383500" y="1812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xdr:rowOff>
    </xdr:from>
    <xdr:to>
      <xdr:col>111</xdr:col>
      <xdr:colOff>177800</xdr:colOff>
      <xdr:row>106</xdr:row>
      <xdr:rowOff>30480</xdr:rowOff>
    </xdr:to>
    <xdr:cxnSp macro="">
      <xdr:nvCxnSpPr>
        <xdr:cNvPr id="737" name="直線コネクタ 736"/>
        <xdr:cNvCxnSpPr/>
      </xdr:nvCxnSpPr>
      <xdr:spPr>
        <a:xfrm>
          <a:off x="20434300" y="181767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738" name="楕円 737"/>
        <xdr:cNvSpPr/>
      </xdr:nvSpPr>
      <xdr:spPr>
        <a:xfrm>
          <a:off x="19494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xdr:rowOff>
    </xdr:from>
    <xdr:to>
      <xdr:col>107</xdr:col>
      <xdr:colOff>50800</xdr:colOff>
      <xdr:row>106</xdr:row>
      <xdr:rowOff>7620</xdr:rowOff>
    </xdr:to>
    <xdr:cxnSp macro="">
      <xdr:nvCxnSpPr>
        <xdr:cNvPr id="739" name="直線コネクタ 738"/>
        <xdr:cNvCxnSpPr/>
      </xdr:nvCxnSpPr>
      <xdr:spPr>
        <a:xfrm flipV="1">
          <a:off x="19545300" y="181767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132842</xdr:rowOff>
    </xdr:from>
    <xdr:to>
      <xdr:col>98</xdr:col>
      <xdr:colOff>38100</xdr:colOff>
      <xdr:row>106</xdr:row>
      <xdr:rowOff>62992</xdr:rowOff>
    </xdr:to>
    <xdr:sp macro="" textlink="">
      <xdr:nvSpPr>
        <xdr:cNvPr id="740" name="楕円 739"/>
        <xdr:cNvSpPr/>
      </xdr:nvSpPr>
      <xdr:spPr>
        <a:xfrm>
          <a:off x="18605500" y="1813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7620</xdr:rowOff>
    </xdr:from>
    <xdr:to>
      <xdr:col>102</xdr:col>
      <xdr:colOff>114300</xdr:colOff>
      <xdr:row>106</xdr:row>
      <xdr:rowOff>12192</xdr:rowOff>
    </xdr:to>
    <xdr:cxnSp macro="">
      <xdr:nvCxnSpPr>
        <xdr:cNvPr id="741" name="直線コネクタ 740"/>
        <xdr:cNvCxnSpPr/>
      </xdr:nvCxnSpPr>
      <xdr:spPr>
        <a:xfrm flipV="1">
          <a:off x="18656300" y="18181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145559</xdr:rowOff>
    </xdr:from>
    <xdr:ext cx="469744" cy="259045"/>
    <xdr:sp macro="" textlink="">
      <xdr:nvSpPr>
        <xdr:cNvPr id="742" name="n_1aveValue【公民館】&#10;一人当たり面積"/>
        <xdr:cNvSpPr txBox="1"/>
      </xdr:nvSpPr>
      <xdr:spPr>
        <a:xfrm>
          <a:off x="21075727" y="1831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147845</xdr:rowOff>
    </xdr:from>
    <xdr:ext cx="469744" cy="259045"/>
    <xdr:sp macro="" textlink="">
      <xdr:nvSpPr>
        <xdr:cNvPr id="743" name="n_2aveValue【公民館】&#10;一人当たり面積"/>
        <xdr:cNvSpPr txBox="1"/>
      </xdr:nvSpPr>
      <xdr:spPr>
        <a:xfrm>
          <a:off x="20199427"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1540</xdr:rowOff>
    </xdr:from>
    <xdr:ext cx="469744" cy="259045"/>
    <xdr:sp macro="" textlink="">
      <xdr:nvSpPr>
        <xdr:cNvPr id="744" name="n_3aveValue【公民館】&#10;一人当たり面積"/>
        <xdr:cNvSpPr txBox="1"/>
      </xdr:nvSpPr>
      <xdr:spPr>
        <a:xfrm>
          <a:off x="19310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161562</xdr:rowOff>
    </xdr:from>
    <xdr:ext cx="469744" cy="259045"/>
    <xdr:sp macro="" textlink="">
      <xdr:nvSpPr>
        <xdr:cNvPr id="745" name="n_4aveValue【公民館】&#10;一人当たり面積"/>
        <xdr:cNvSpPr txBox="1"/>
      </xdr:nvSpPr>
      <xdr:spPr>
        <a:xfrm>
          <a:off x="18421427"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746" name="n_1main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70375</xdr:rowOff>
    </xdr:from>
    <xdr:ext cx="469744" cy="259045"/>
    <xdr:sp macro="" textlink="">
      <xdr:nvSpPr>
        <xdr:cNvPr id="747" name="n_2mainValue【公民館】&#10;一人当たり面積"/>
        <xdr:cNvSpPr txBox="1"/>
      </xdr:nvSpPr>
      <xdr:spPr>
        <a:xfrm>
          <a:off x="20199427" y="1790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748" name="n_3main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79519</xdr:rowOff>
    </xdr:from>
    <xdr:ext cx="469744" cy="259045"/>
    <xdr:sp macro="" textlink="">
      <xdr:nvSpPr>
        <xdr:cNvPr id="749" name="n_4mainValue【公民館】&#10;一人当たり面積"/>
        <xdr:cNvSpPr txBox="1"/>
      </xdr:nvSpPr>
      <xdr:spPr>
        <a:xfrm>
          <a:off x="18421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類似団体と比較して特に有形固定資産減価償却率が高くなっている施設は、道路及び公営住宅である。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道路については、有形固定資産減価償却率が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82.5</a:t>
          </a:r>
          <a:r>
            <a:rPr kumimoji="1" lang="ja-JP" altLang="en-US" sz="1300">
              <a:latin typeface="ＭＳ Ｐゴシック" panose="020B0600070205080204" pitchFamily="50" charset="-128"/>
              <a:ea typeface="ＭＳ Ｐゴシック" panose="020B0600070205080204" pitchFamily="50" charset="-128"/>
            </a:rPr>
            <a:t>％となっており、主な要因としては、広大な市の面積に伴い多数の道路を整備する必要があること、昭和４０年代以降に人口が急増し、同じ時期に多くの道路を整備したことが挙げられる。今後も引き続き予防保全型の維持管理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公営住宅については、有形固定資産減価償却率が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97.0</a:t>
          </a:r>
          <a:r>
            <a:rPr kumimoji="1" lang="ja-JP" altLang="en-US" sz="1300">
              <a:latin typeface="ＭＳ Ｐゴシック" panose="020B0600070205080204" pitchFamily="50" charset="-128"/>
              <a:ea typeface="ＭＳ Ｐゴシック" panose="020B0600070205080204" pitchFamily="50" charset="-128"/>
            </a:rPr>
            <a:t>％となっており、主な要因としては、昭和４０年代に多くの公営住宅が建設され、耐用年数を経過しているためであるが、今後は個別施設計画に基づき、集約化や民営化を進めていく。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ため、引き続き君津市公共施設等総合管理計画、君津市公共施設再配置方針及び君津市個別施設計画に基づき、予防保全型の維持管理に努めるとともに、「質」、「量」、「財政負担」の最適化を図りながら公共施設の更なる集約化や複合化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千葉県君津市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83,005
81,967
318.81
46,873,505
44,437,468
2,027,035
20,169,461
14,751,517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25.8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77833</xdr:rowOff>
    </xdr:from>
    <xdr:to>
      <xdr:col>24</xdr:col>
      <xdr:colOff>62865</xdr:colOff>
      <xdr:row>42</xdr:row>
      <xdr:rowOff>92528</xdr:rowOff>
    </xdr:to>
    <xdr:cxnSp macro="">
      <xdr:nvCxnSpPr>
        <xdr:cNvPr id="58" name="直線コネクタ 57"/>
        <xdr:cNvCxnSpPr/>
      </xdr:nvCxnSpPr>
      <xdr:spPr>
        <a:xfrm flipV="1">
          <a:off x="4634865"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24510</xdr:rowOff>
    </xdr:from>
    <xdr:ext cx="340478" cy="259045"/>
    <xdr:sp macro="" textlink="">
      <xdr:nvSpPr>
        <xdr:cNvPr id="61" name="【図書館】&#10;有形固定資産減価償却率最大値テキスト"/>
        <xdr:cNvSpPr txBox="1"/>
      </xdr:nvSpPr>
      <xdr:spPr>
        <a:xfrm>
          <a:off x="4673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77833</xdr:rowOff>
    </xdr:from>
    <xdr:to>
      <xdr:col>24</xdr:col>
      <xdr:colOff>152400</xdr:colOff>
      <xdr:row>33</xdr:row>
      <xdr:rowOff>77833</xdr:rowOff>
    </xdr:to>
    <xdr:cxnSp macro="">
      <xdr:nvCxnSpPr>
        <xdr:cNvPr id="62" name="直線コネクタ 61"/>
        <xdr:cNvCxnSpPr/>
      </xdr:nvCxnSpPr>
      <xdr:spPr>
        <a:xfrm>
          <a:off x="4546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2194</xdr:rowOff>
    </xdr:from>
    <xdr:ext cx="405111" cy="259045"/>
    <xdr:sp macro="" textlink="">
      <xdr:nvSpPr>
        <xdr:cNvPr id="63" name="【図書館】&#10;有形固定資産減価償却率平均値テキスト"/>
        <xdr:cNvSpPr txBox="1"/>
      </xdr:nvSpPr>
      <xdr:spPr>
        <a:xfrm>
          <a:off x="4673600" y="63458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23767</xdr:rowOff>
    </xdr:from>
    <xdr:to>
      <xdr:col>24</xdr:col>
      <xdr:colOff>114300</xdr:colOff>
      <xdr:row>37</xdr:row>
      <xdr:rowOff>125367</xdr:rowOff>
    </xdr:to>
    <xdr:sp macro="" textlink="">
      <xdr:nvSpPr>
        <xdr:cNvPr id="64" name="フローチャート: 判断 63"/>
        <xdr:cNvSpPr/>
      </xdr:nvSpPr>
      <xdr:spPr>
        <a:xfrm>
          <a:off x="45847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15603</xdr:rowOff>
    </xdr:from>
    <xdr:to>
      <xdr:col>20</xdr:col>
      <xdr:colOff>38100</xdr:colOff>
      <xdr:row>37</xdr:row>
      <xdr:rowOff>117203</xdr:rowOff>
    </xdr:to>
    <xdr:sp macro="" textlink="">
      <xdr:nvSpPr>
        <xdr:cNvPr id="65" name="フローチャート: 判断 64"/>
        <xdr:cNvSpPr/>
      </xdr:nvSpPr>
      <xdr:spPr>
        <a:xfrm>
          <a:off x="3746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159294</xdr:rowOff>
    </xdr:from>
    <xdr:to>
      <xdr:col>15</xdr:col>
      <xdr:colOff>101600</xdr:colOff>
      <xdr:row>37</xdr:row>
      <xdr:rowOff>89444</xdr:rowOff>
    </xdr:to>
    <xdr:sp macro="" textlink="">
      <xdr:nvSpPr>
        <xdr:cNvPr id="66" name="フローチャート: 判断 65"/>
        <xdr:cNvSpPr/>
      </xdr:nvSpPr>
      <xdr:spPr>
        <a:xfrm>
          <a:off x="2857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129903</xdr:rowOff>
    </xdr:from>
    <xdr:to>
      <xdr:col>10</xdr:col>
      <xdr:colOff>165100</xdr:colOff>
      <xdr:row>37</xdr:row>
      <xdr:rowOff>60053</xdr:rowOff>
    </xdr:to>
    <xdr:sp macro="" textlink="">
      <xdr:nvSpPr>
        <xdr:cNvPr id="67" name="フローチャート: 判断 66"/>
        <xdr:cNvSpPr/>
      </xdr:nvSpPr>
      <xdr:spPr>
        <a:xfrm>
          <a:off x="1968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107043</xdr:rowOff>
    </xdr:from>
    <xdr:to>
      <xdr:col>6</xdr:col>
      <xdr:colOff>38100</xdr:colOff>
      <xdr:row>37</xdr:row>
      <xdr:rowOff>37193</xdr:rowOff>
    </xdr:to>
    <xdr:sp macro="" textlink="">
      <xdr:nvSpPr>
        <xdr:cNvPr id="68" name="フローチャート: 判断 67"/>
        <xdr:cNvSpPr/>
      </xdr:nvSpPr>
      <xdr:spPr>
        <a:xfrm>
          <a:off x="1079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4" name="楕円 73"/>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5" name="【図書館】&#10;有形固定資産減価償却率該当値テキスト"/>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164193</xdr:rowOff>
    </xdr:from>
    <xdr:to>
      <xdr:col>20</xdr:col>
      <xdr:colOff>38100</xdr:colOff>
      <xdr:row>36</xdr:row>
      <xdr:rowOff>94343</xdr:rowOff>
    </xdr:to>
    <xdr:sp macro="" textlink="">
      <xdr:nvSpPr>
        <xdr:cNvPr id="76" name="楕円 75"/>
        <xdr:cNvSpPr/>
      </xdr:nvSpPr>
      <xdr:spPr>
        <a:xfrm>
          <a:off x="3746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43543</xdr:rowOff>
    </xdr:from>
    <xdr:to>
      <xdr:col>24</xdr:col>
      <xdr:colOff>63500</xdr:colOff>
      <xdr:row>36</xdr:row>
      <xdr:rowOff>76200</xdr:rowOff>
    </xdr:to>
    <xdr:cxnSp macro="">
      <xdr:nvCxnSpPr>
        <xdr:cNvPr id="77" name="直線コネクタ 76"/>
        <xdr:cNvCxnSpPr/>
      </xdr:nvCxnSpPr>
      <xdr:spPr>
        <a:xfrm>
          <a:off x="3797300" y="62157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131536</xdr:rowOff>
    </xdr:from>
    <xdr:to>
      <xdr:col>15</xdr:col>
      <xdr:colOff>101600</xdr:colOff>
      <xdr:row>36</xdr:row>
      <xdr:rowOff>61686</xdr:rowOff>
    </xdr:to>
    <xdr:sp macro="" textlink="">
      <xdr:nvSpPr>
        <xdr:cNvPr id="78" name="楕円 77"/>
        <xdr:cNvSpPr/>
      </xdr:nvSpPr>
      <xdr:spPr>
        <a:xfrm>
          <a:off x="2857500" y="613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10886</xdr:rowOff>
    </xdr:from>
    <xdr:to>
      <xdr:col>19</xdr:col>
      <xdr:colOff>177800</xdr:colOff>
      <xdr:row>36</xdr:row>
      <xdr:rowOff>43543</xdr:rowOff>
    </xdr:to>
    <xdr:cxnSp macro="">
      <xdr:nvCxnSpPr>
        <xdr:cNvPr id="79" name="直線コネクタ 78"/>
        <xdr:cNvCxnSpPr/>
      </xdr:nvCxnSpPr>
      <xdr:spPr>
        <a:xfrm>
          <a:off x="2908300" y="618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98878</xdr:rowOff>
    </xdr:from>
    <xdr:to>
      <xdr:col>10</xdr:col>
      <xdr:colOff>165100</xdr:colOff>
      <xdr:row>36</xdr:row>
      <xdr:rowOff>29028</xdr:rowOff>
    </xdr:to>
    <xdr:sp macro="" textlink="">
      <xdr:nvSpPr>
        <xdr:cNvPr id="80" name="楕円 79"/>
        <xdr:cNvSpPr/>
      </xdr:nvSpPr>
      <xdr:spPr>
        <a:xfrm>
          <a:off x="1968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149678</xdr:rowOff>
    </xdr:from>
    <xdr:to>
      <xdr:col>15</xdr:col>
      <xdr:colOff>50800</xdr:colOff>
      <xdr:row>36</xdr:row>
      <xdr:rowOff>10886</xdr:rowOff>
    </xdr:to>
    <xdr:cxnSp macro="">
      <xdr:nvCxnSpPr>
        <xdr:cNvPr id="81" name="直線コネクタ 80"/>
        <xdr:cNvCxnSpPr/>
      </xdr:nvCxnSpPr>
      <xdr:spPr>
        <a:xfrm>
          <a:off x="2019300" y="61504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66222</xdr:rowOff>
    </xdr:from>
    <xdr:to>
      <xdr:col>6</xdr:col>
      <xdr:colOff>38100</xdr:colOff>
      <xdr:row>35</xdr:row>
      <xdr:rowOff>167822</xdr:rowOff>
    </xdr:to>
    <xdr:sp macro="" textlink="">
      <xdr:nvSpPr>
        <xdr:cNvPr id="82" name="楕円 81"/>
        <xdr:cNvSpPr/>
      </xdr:nvSpPr>
      <xdr:spPr>
        <a:xfrm>
          <a:off x="1079500" y="60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117022</xdr:rowOff>
    </xdr:from>
    <xdr:to>
      <xdr:col>10</xdr:col>
      <xdr:colOff>114300</xdr:colOff>
      <xdr:row>35</xdr:row>
      <xdr:rowOff>149678</xdr:rowOff>
    </xdr:to>
    <xdr:cxnSp macro="">
      <xdr:nvCxnSpPr>
        <xdr:cNvPr id="83" name="直線コネクタ 82"/>
        <xdr:cNvCxnSpPr/>
      </xdr:nvCxnSpPr>
      <xdr:spPr>
        <a:xfrm>
          <a:off x="1130300" y="61177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108330</xdr:rowOff>
    </xdr:from>
    <xdr:ext cx="405111" cy="259045"/>
    <xdr:sp macro="" textlink="">
      <xdr:nvSpPr>
        <xdr:cNvPr id="84" name="n_1aveValue【図書館】&#10;有形固定資産減価償却率"/>
        <xdr:cNvSpPr txBox="1"/>
      </xdr:nvSpPr>
      <xdr:spPr>
        <a:xfrm>
          <a:off x="35820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80571</xdr:rowOff>
    </xdr:from>
    <xdr:ext cx="405111" cy="259045"/>
    <xdr:sp macro="" textlink="">
      <xdr:nvSpPr>
        <xdr:cNvPr id="85" name="n_2aveValue【図書館】&#10;有形固定資産減価償却率"/>
        <xdr:cNvSpPr txBox="1"/>
      </xdr:nvSpPr>
      <xdr:spPr>
        <a:xfrm>
          <a:off x="27057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51180</xdr:rowOff>
    </xdr:from>
    <xdr:ext cx="405111" cy="259045"/>
    <xdr:sp macro="" textlink="">
      <xdr:nvSpPr>
        <xdr:cNvPr id="86" name="n_3aveValue【図書館】&#10;有形固定資産減価償却率"/>
        <xdr:cNvSpPr txBox="1"/>
      </xdr:nvSpPr>
      <xdr:spPr>
        <a:xfrm>
          <a:off x="1816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28320</xdr:rowOff>
    </xdr:from>
    <xdr:ext cx="405111" cy="259045"/>
    <xdr:sp macro="" textlink="">
      <xdr:nvSpPr>
        <xdr:cNvPr id="87" name="n_4aveValue【図書館】&#10;有形固定資産減価償却率"/>
        <xdr:cNvSpPr txBox="1"/>
      </xdr:nvSpPr>
      <xdr:spPr>
        <a:xfrm>
          <a:off x="927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110870</xdr:rowOff>
    </xdr:from>
    <xdr:ext cx="405111" cy="259045"/>
    <xdr:sp macro="" textlink="">
      <xdr:nvSpPr>
        <xdr:cNvPr id="88" name="n_1mainValue【図書館】&#10;有形固定資産減価償却率"/>
        <xdr:cNvSpPr txBox="1"/>
      </xdr:nvSpPr>
      <xdr:spPr>
        <a:xfrm>
          <a:off x="3582044" y="594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78213</xdr:rowOff>
    </xdr:from>
    <xdr:ext cx="405111" cy="259045"/>
    <xdr:sp macro="" textlink="">
      <xdr:nvSpPr>
        <xdr:cNvPr id="89" name="n_2mainValue【図書館】&#10;有形固定資産減価償却率"/>
        <xdr:cNvSpPr txBox="1"/>
      </xdr:nvSpPr>
      <xdr:spPr>
        <a:xfrm>
          <a:off x="2705744" y="590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45555</xdr:rowOff>
    </xdr:from>
    <xdr:ext cx="405111" cy="259045"/>
    <xdr:sp macro="" textlink="">
      <xdr:nvSpPr>
        <xdr:cNvPr id="90" name="n_3mainValue【図書館】&#10;有形固定資産減価償却率"/>
        <xdr:cNvSpPr txBox="1"/>
      </xdr:nvSpPr>
      <xdr:spPr>
        <a:xfrm>
          <a:off x="1816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12899</xdr:rowOff>
    </xdr:from>
    <xdr:ext cx="405111" cy="259045"/>
    <xdr:sp macro="" textlink="">
      <xdr:nvSpPr>
        <xdr:cNvPr id="91" name="n_4mainValue【図書館】&#10;有形固定資産減価償却率"/>
        <xdr:cNvSpPr txBox="1"/>
      </xdr:nvSpPr>
      <xdr:spPr>
        <a:xfrm>
          <a:off x="927744" y="5842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12700</xdr:rowOff>
    </xdr:from>
    <xdr:to>
      <xdr:col>54</xdr:col>
      <xdr:colOff>189865</xdr:colOff>
      <xdr:row>41</xdr:row>
      <xdr:rowOff>107950</xdr:rowOff>
    </xdr:to>
    <xdr:cxnSp macro="">
      <xdr:nvCxnSpPr>
        <xdr:cNvPr id="115" name="直線コネクタ 114"/>
        <xdr:cNvCxnSpPr/>
      </xdr:nvCxnSpPr>
      <xdr:spPr>
        <a:xfrm flipV="1">
          <a:off x="10476865" y="58420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130827</xdr:rowOff>
    </xdr:from>
    <xdr:ext cx="469744" cy="259045"/>
    <xdr:sp macro="" textlink="">
      <xdr:nvSpPr>
        <xdr:cNvPr id="118" name="【図書館】&#10;一人当たり面積最大値テキスト"/>
        <xdr:cNvSpPr txBox="1"/>
      </xdr:nvSpPr>
      <xdr:spPr>
        <a:xfrm>
          <a:off x="10515600" y="561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12700</xdr:rowOff>
    </xdr:from>
    <xdr:to>
      <xdr:col>55</xdr:col>
      <xdr:colOff>88900</xdr:colOff>
      <xdr:row>34</xdr:row>
      <xdr:rowOff>12700</xdr:rowOff>
    </xdr:to>
    <xdr:cxnSp macro="">
      <xdr:nvCxnSpPr>
        <xdr:cNvPr id="119" name="直線コネクタ 118"/>
        <xdr:cNvCxnSpPr/>
      </xdr:nvCxnSpPr>
      <xdr:spPr>
        <a:xfrm>
          <a:off x="103886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20" name="【図書館】&#10;一人当たり面積平均値テキスト"/>
        <xdr:cNvSpPr txBox="1"/>
      </xdr:nvSpPr>
      <xdr:spPr>
        <a:xfrm>
          <a:off x="10515600"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24" name="フローチャート: 判断 123"/>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95250</xdr:rowOff>
    </xdr:from>
    <xdr:to>
      <xdr:col>55</xdr:col>
      <xdr:colOff>50800</xdr:colOff>
      <xdr:row>38</xdr:row>
      <xdr:rowOff>25400</xdr:rowOff>
    </xdr:to>
    <xdr:sp macro="" textlink="">
      <xdr:nvSpPr>
        <xdr:cNvPr id="131" name="楕円 130"/>
        <xdr:cNvSpPr/>
      </xdr:nvSpPr>
      <xdr:spPr>
        <a:xfrm>
          <a:off x="104267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118127</xdr:rowOff>
    </xdr:from>
    <xdr:ext cx="469744" cy="259045"/>
    <xdr:sp macro="" textlink="">
      <xdr:nvSpPr>
        <xdr:cNvPr id="132" name="【図書館】&#10;一人当たり面積該当値テキスト"/>
        <xdr:cNvSpPr txBox="1"/>
      </xdr:nvSpPr>
      <xdr:spPr>
        <a:xfrm>
          <a:off x="10515600" y="629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107950</xdr:rowOff>
    </xdr:from>
    <xdr:to>
      <xdr:col>50</xdr:col>
      <xdr:colOff>165100</xdr:colOff>
      <xdr:row>38</xdr:row>
      <xdr:rowOff>38100</xdr:rowOff>
    </xdr:to>
    <xdr:sp macro="" textlink="">
      <xdr:nvSpPr>
        <xdr:cNvPr id="133" name="楕円 132"/>
        <xdr:cNvSpPr/>
      </xdr:nvSpPr>
      <xdr:spPr>
        <a:xfrm>
          <a:off x="95885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146050</xdr:rowOff>
    </xdr:from>
    <xdr:to>
      <xdr:col>55</xdr:col>
      <xdr:colOff>0</xdr:colOff>
      <xdr:row>37</xdr:row>
      <xdr:rowOff>158750</xdr:rowOff>
    </xdr:to>
    <xdr:cxnSp macro="">
      <xdr:nvCxnSpPr>
        <xdr:cNvPr id="134" name="直線コネクタ 133"/>
        <xdr:cNvCxnSpPr/>
      </xdr:nvCxnSpPr>
      <xdr:spPr>
        <a:xfrm flipV="1">
          <a:off x="9639300" y="6489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xdr:rowOff>
    </xdr:from>
    <xdr:to>
      <xdr:col>46</xdr:col>
      <xdr:colOff>38100</xdr:colOff>
      <xdr:row>38</xdr:row>
      <xdr:rowOff>114300</xdr:rowOff>
    </xdr:to>
    <xdr:sp macro="" textlink="">
      <xdr:nvSpPr>
        <xdr:cNvPr id="135" name="楕円 134"/>
        <xdr:cNvSpPr/>
      </xdr:nvSpPr>
      <xdr:spPr>
        <a:xfrm>
          <a:off x="8699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158750</xdr:rowOff>
    </xdr:from>
    <xdr:to>
      <xdr:col>50</xdr:col>
      <xdr:colOff>114300</xdr:colOff>
      <xdr:row>38</xdr:row>
      <xdr:rowOff>63500</xdr:rowOff>
    </xdr:to>
    <xdr:cxnSp macro="">
      <xdr:nvCxnSpPr>
        <xdr:cNvPr id="136" name="直線コネクタ 135"/>
        <xdr:cNvCxnSpPr/>
      </xdr:nvCxnSpPr>
      <xdr:spPr>
        <a:xfrm flipV="1">
          <a:off x="8750300" y="6502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xdr:rowOff>
    </xdr:from>
    <xdr:to>
      <xdr:col>41</xdr:col>
      <xdr:colOff>101600</xdr:colOff>
      <xdr:row>38</xdr:row>
      <xdr:rowOff>114300</xdr:rowOff>
    </xdr:to>
    <xdr:sp macro="" textlink="">
      <xdr:nvSpPr>
        <xdr:cNvPr id="137" name="楕円 136"/>
        <xdr:cNvSpPr/>
      </xdr:nvSpPr>
      <xdr:spPr>
        <a:xfrm>
          <a:off x="7810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63500</xdr:rowOff>
    </xdr:from>
    <xdr:to>
      <xdr:col>45</xdr:col>
      <xdr:colOff>177800</xdr:colOff>
      <xdr:row>38</xdr:row>
      <xdr:rowOff>63500</xdr:rowOff>
    </xdr:to>
    <xdr:cxnSp macro="">
      <xdr:nvCxnSpPr>
        <xdr:cNvPr id="138" name="直線コネクタ 137"/>
        <xdr:cNvCxnSpPr/>
      </xdr:nvCxnSpPr>
      <xdr:spPr>
        <a:xfrm>
          <a:off x="7861300" y="657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39" name="楕円 138"/>
        <xdr:cNvSpPr/>
      </xdr:nvSpPr>
      <xdr:spPr>
        <a:xfrm>
          <a:off x="692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63500</xdr:rowOff>
    </xdr:from>
    <xdr:to>
      <xdr:col>41</xdr:col>
      <xdr:colOff>50800</xdr:colOff>
      <xdr:row>38</xdr:row>
      <xdr:rowOff>76200</xdr:rowOff>
    </xdr:to>
    <xdr:cxnSp macro="">
      <xdr:nvCxnSpPr>
        <xdr:cNvPr id="140" name="直線コネクタ 139"/>
        <xdr:cNvCxnSpPr/>
      </xdr:nvCxnSpPr>
      <xdr:spPr>
        <a:xfrm flipV="1">
          <a:off x="6972300" y="657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4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156227</xdr:rowOff>
    </xdr:from>
    <xdr:ext cx="469744" cy="259045"/>
    <xdr:sp macro="" textlink="">
      <xdr:nvSpPr>
        <xdr:cNvPr id="142"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43"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156227</xdr:rowOff>
    </xdr:from>
    <xdr:ext cx="469744" cy="259045"/>
    <xdr:sp macro="" textlink="">
      <xdr:nvSpPr>
        <xdr:cNvPr id="144" name="n_4aveValue【図書館】&#10;一人当たり面積"/>
        <xdr:cNvSpPr txBox="1"/>
      </xdr:nvSpPr>
      <xdr:spPr>
        <a:xfrm>
          <a:off x="6737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54627</xdr:rowOff>
    </xdr:from>
    <xdr:ext cx="469744" cy="259045"/>
    <xdr:sp macro="" textlink="">
      <xdr:nvSpPr>
        <xdr:cNvPr id="145" name="n_1mainValue【図書館】&#10;一人当たり面積"/>
        <xdr:cNvSpPr txBox="1"/>
      </xdr:nvSpPr>
      <xdr:spPr>
        <a:xfrm>
          <a:off x="9391727" y="622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130827</xdr:rowOff>
    </xdr:from>
    <xdr:ext cx="469744" cy="259045"/>
    <xdr:sp macro="" textlink="">
      <xdr:nvSpPr>
        <xdr:cNvPr id="146" name="n_2mainValue【図書館】&#10;一人当たり面積"/>
        <xdr:cNvSpPr txBox="1"/>
      </xdr:nvSpPr>
      <xdr:spPr>
        <a:xfrm>
          <a:off x="8515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130827</xdr:rowOff>
    </xdr:from>
    <xdr:ext cx="469744" cy="259045"/>
    <xdr:sp macro="" textlink="">
      <xdr:nvSpPr>
        <xdr:cNvPr id="147" name="n_3mainValue【図書館】&#10;一人当たり面積"/>
        <xdr:cNvSpPr txBox="1"/>
      </xdr:nvSpPr>
      <xdr:spPr>
        <a:xfrm>
          <a:off x="7626427"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143527</xdr:rowOff>
    </xdr:from>
    <xdr:ext cx="469744" cy="259045"/>
    <xdr:sp macro="" textlink="">
      <xdr:nvSpPr>
        <xdr:cNvPr id="148" name="n_4mainValue【図書館】&#10;一人当たり面積"/>
        <xdr:cNvSpPr txBox="1"/>
      </xdr:nvSpPr>
      <xdr:spPr>
        <a:xfrm>
          <a:off x="6737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174" name="直線コネクタ 173"/>
        <xdr:cNvCxnSpPr/>
      </xdr:nvCxnSpPr>
      <xdr:spPr>
        <a:xfrm flipV="1">
          <a:off x="4634865" y="9637123"/>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177" name="【体育館・プール】&#10;有形固定資産減価償却率最大値テキスト"/>
        <xdr:cNvSpPr txBox="1"/>
      </xdr:nvSpPr>
      <xdr:spPr>
        <a:xfrm>
          <a:off x="4673600" y="941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178" name="直線コネクタ 177"/>
        <xdr:cNvCxnSpPr/>
      </xdr:nvCxnSpPr>
      <xdr:spPr>
        <a:xfrm>
          <a:off x="4546600" y="963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3101</xdr:rowOff>
    </xdr:from>
    <xdr:ext cx="405111" cy="259045"/>
    <xdr:sp macro="" textlink="">
      <xdr:nvSpPr>
        <xdr:cNvPr id="179" name="【体育館・プール】&#10;有形固定資産減価償却率平均値テキスト"/>
        <xdr:cNvSpPr txBox="1"/>
      </xdr:nvSpPr>
      <xdr:spPr>
        <a:xfrm>
          <a:off x="4673600" y="10290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80" name="フローチャート: 判断 179"/>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141877</xdr:rowOff>
    </xdr:from>
    <xdr:to>
      <xdr:col>20</xdr:col>
      <xdr:colOff>38100</xdr:colOff>
      <xdr:row>61</xdr:row>
      <xdr:rowOff>72027</xdr:rowOff>
    </xdr:to>
    <xdr:sp macro="" textlink="">
      <xdr:nvSpPr>
        <xdr:cNvPr id="181" name="フローチャート: 判断 180"/>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161472</xdr:rowOff>
    </xdr:from>
    <xdr:to>
      <xdr:col>15</xdr:col>
      <xdr:colOff>101600</xdr:colOff>
      <xdr:row>61</xdr:row>
      <xdr:rowOff>91622</xdr:rowOff>
    </xdr:to>
    <xdr:sp macro="" textlink="">
      <xdr:nvSpPr>
        <xdr:cNvPr id="182" name="フローチャート: 判断 181"/>
        <xdr:cNvSpPr/>
      </xdr:nvSpPr>
      <xdr:spPr>
        <a:xfrm>
          <a:off x="28575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3" name="フローチャート: 判断 182"/>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84" name="フローチャート: 判断 183"/>
        <xdr:cNvSpPr/>
      </xdr:nvSpPr>
      <xdr:spPr>
        <a:xfrm>
          <a:off x="1079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32476</xdr:rowOff>
    </xdr:from>
    <xdr:to>
      <xdr:col>24</xdr:col>
      <xdr:colOff>114300</xdr:colOff>
      <xdr:row>62</xdr:row>
      <xdr:rowOff>134076</xdr:rowOff>
    </xdr:to>
    <xdr:sp macro="" textlink="">
      <xdr:nvSpPr>
        <xdr:cNvPr id="190" name="楕円 189"/>
        <xdr:cNvSpPr/>
      </xdr:nvSpPr>
      <xdr:spPr>
        <a:xfrm>
          <a:off x="4584700" y="1066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10903</xdr:rowOff>
    </xdr:from>
    <xdr:ext cx="405111" cy="259045"/>
    <xdr:sp macro="" textlink="">
      <xdr:nvSpPr>
        <xdr:cNvPr id="191" name="【体育館・プール】&#10;有形固定資産減価償却率該当値テキスト"/>
        <xdr:cNvSpPr txBox="1"/>
      </xdr:nvSpPr>
      <xdr:spPr>
        <a:xfrm>
          <a:off x="4673600"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168003</xdr:rowOff>
    </xdr:from>
    <xdr:to>
      <xdr:col>20</xdr:col>
      <xdr:colOff>38100</xdr:colOff>
      <xdr:row>62</xdr:row>
      <xdr:rowOff>98153</xdr:rowOff>
    </xdr:to>
    <xdr:sp macro="" textlink="">
      <xdr:nvSpPr>
        <xdr:cNvPr id="192" name="楕円 191"/>
        <xdr:cNvSpPr/>
      </xdr:nvSpPr>
      <xdr:spPr>
        <a:xfrm>
          <a:off x="3746500" y="1062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47353</xdr:rowOff>
    </xdr:from>
    <xdr:to>
      <xdr:col>24</xdr:col>
      <xdr:colOff>63500</xdr:colOff>
      <xdr:row>62</xdr:row>
      <xdr:rowOff>83276</xdr:rowOff>
    </xdr:to>
    <xdr:cxnSp macro="">
      <xdr:nvCxnSpPr>
        <xdr:cNvPr id="193" name="直線コネクタ 192"/>
        <xdr:cNvCxnSpPr/>
      </xdr:nvCxnSpPr>
      <xdr:spPr>
        <a:xfrm>
          <a:off x="3797300" y="1067725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133713</xdr:rowOff>
    </xdr:from>
    <xdr:to>
      <xdr:col>15</xdr:col>
      <xdr:colOff>101600</xdr:colOff>
      <xdr:row>62</xdr:row>
      <xdr:rowOff>63863</xdr:rowOff>
    </xdr:to>
    <xdr:sp macro="" textlink="">
      <xdr:nvSpPr>
        <xdr:cNvPr id="194" name="楕円 193"/>
        <xdr:cNvSpPr/>
      </xdr:nvSpPr>
      <xdr:spPr>
        <a:xfrm>
          <a:off x="2857500" y="1059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13063</xdr:rowOff>
    </xdr:from>
    <xdr:to>
      <xdr:col>19</xdr:col>
      <xdr:colOff>177800</xdr:colOff>
      <xdr:row>62</xdr:row>
      <xdr:rowOff>47353</xdr:rowOff>
    </xdr:to>
    <xdr:cxnSp macro="">
      <xdr:nvCxnSpPr>
        <xdr:cNvPr id="195" name="直線コネクタ 194"/>
        <xdr:cNvCxnSpPr/>
      </xdr:nvCxnSpPr>
      <xdr:spPr>
        <a:xfrm>
          <a:off x="2908300" y="106429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99423</xdr:rowOff>
    </xdr:from>
    <xdr:to>
      <xdr:col>10</xdr:col>
      <xdr:colOff>165100</xdr:colOff>
      <xdr:row>62</xdr:row>
      <xdr:rowOff>29573</xdr:rowOff>
    </xdr:to>
    <xdr:sp macro="" textlink="">
      <xdr:nvSpPr>
        <xdr:cNvPr id="196" name="楕円 195"/>
        <xdr:cNvSpPr/>
      </xdr:nvSpPr>
      <xdr:spPr>
        <a:xfrm>
          <a:off x="1968500" y="10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150223</xdr:rowOff>
    </xdr:from>
    <xdr:to>
      <xdr:col>15</xdr:col>
      <xdr:colOff>50800</xdr:colOff>
      <xdr:row>62</xdr:row>
      <xdr:rowOff>13063</xdr:rowOff>
    </xdr:to>
    <xdr:cxnSp macro="">
      <xdr:nvCxnSpPr>
        <xdr:cNvPr id="197" name="直線コネクタ 196"/>
        <xdr:cNvCxnSpPr/>
      </xdr:nvCxnSpPr>
      <xdr:spPr>
        <a:xfrm>
          <a:off x="2019300" y="106086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65133</xdr:rowOff>
    </xdr:from>
    <xdr:to>
      <xdr:col>6</xdr:col>
      <xdr:colOff>38100</xdr:colOff>
      <xdr:row>61</xdr:row>
      <xdr:rowOff>166733</xdr:rowOff>
    </xdr:to>
    <xdr:sp macro="" textlink="">
      <xdr:nvSpPr>
        <xdr:cNvPr id="198" name="楕円 197"/>
        <xdr:cNvSpPr/>
      </xdr:nvSpPr>
      <xdr:spPr>
        <a:xfrm>
          <a:off x="1079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115933</xdr:rowOff>
    </xdr:from>
    <xdr:to>
      <xdr:col>10</xdr:col>
      <xdr:colOff>114300</xdr:colOff>
      <xdr:row>61</xdr:row>
      <xdr:rowOff>150223</xdr:rowOff>
    </xdr:to>
    <xdr:cxnSp macro="">
      <xdr:nvCxnSpPr>
        <xdr:cNvPr id="199" name="直線コネクタ 198"/>
        <xdr:cNvCxnSpPr/>
      </xdr:nvCxnSpPr>
      <xdr:spPr>
        <a:xfrm>
          <a:off x="1130300" y="1057438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88554</xdr:rowOff>
    </xdr:from>
    <xdr:ext cx="405111" cy="259045"/>
    <xdr:sp macro="" textlink="">
      <xdr:nvSpPr>
        <xdr:cNvPr id="200" name="n_1aveValue【体育館・プール】&#10;有形固定資産減価償却率"/>
        <xdr:cNvSpPr txBox="1"/>
      </xdr:nvSpPr>
      <xdr:spPr>
        <a:xfrm>
          <a:off x="3582044"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108149</xdr:rowOff>
    </xdr:from>
    <xdr:ext cx="405111" cy="259045"/>
    <xdr:sp macro="" textlink="">
      <xdr:nvSpPr>
        <xdr:cNvPr id="201" name="n_2aveValue【体育館・プール】&#10;有形固定資産減価償却率"/>
        <xdr:cNvSpPr txBox="1"/>
      </xdr:nvSpPr>
      <xdr:spPr>
        <a:xfrm>
          <a:off x="2705744" y="1022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2" name="n_3aveValue【体育館・プール】&#10;有形固定資産減価償却率"/>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203" name="n_4aveValue【体育館・プール】&#10;有形固定資産減価償却率"/>
        <xdr:cNvSpPr txBox="1"/>
      </xdr:nvSpPr>
      <xdr:spPr>
        <a:xfrm>
          <a:off x="927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89280</xdr:rowOff>
    </xdr:from>
    <xdr:ext cx="405111" cy="259045"/>
    <xdr:sp macro="" textlink="">
      <xdr:nvSpPr>
        <xdr:cNvPr id="204" name="n_1mainValue【体育館・プール】&#10;有形固定資産減価償却率"/>
        <xdr:cNvSpPr txBox="1"/>
      </xdr:nvSpPr>
      <xdr:spPr>
        <a:xfrm>
          <a:off x="3582044" y="10719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54990</xdr:rowOff>
    </xdr:from>
    <xdr:ext cx="405111" cy="259045"/>
    <xdr:sp macro="" textlink="">
      <xdr:nvSpPr>
        <xdr:cNvPr id="205" name="n_2mainValue【体育館・プール】&#10;有形固定資産減価償却率"/>
        <xdr:cNvSpPr txBox="1"/>
      </xdr:nvSpPr>
      <xdr:spPr>
        <a:xfrm>
          <a:off x="2705744" y="1068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20700</xdr:rowOff>
    </xdr:from>
    <xdr:ext cx="405111" cy="259045"/>
    <xdr:sp macro="" textlink="">
      <xdr:nvSpPr>
        <xdr:cNvPr id="206" name="n_3mainValue【体育館・プール】&#10;有形固定資産減価償却率"/>
        <xdr:cNvSpPr txBox="1"/>
      </xdr:nvSpPr>
      <xdr:spPr>
        <a:xfrm>
          <a:off x="1816744" y="1065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157860</xdr:rowOff>
    </xdr:from>
    <xdr:ext cx="405111" cy="259045"/>
    <xdr:sp macro="" textlink="">
      <xdr:nvSpPr>
        <xdr:cNvPr id="207" name="n_4mainValue【体育館・プール】&#10;有形固定資産減価償却率"/>
        <xdr:cNvSpPr txBox="1"/>
      </xdr:nvSpPr>
      <xdr:spPr>
        <a:xfrm>
          <a:off x="927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7620</xdr:rowOff>
    </xdr:from>
    <xdr:to>
      <xdr:col>54</xdr:col>
      <xdr:colOff>189865</xdr:colOff>
      <xdr:row>64</xdr:row>
      <xdr:rowOff>60960</xdr:rowOff>
    </xdr:to>
    <xdr:cxnSp macro="">
      <xdr:nvCxnSpPr>
        <xdr:cNvPr id="231" name="直線コネクタ 230"/>
        <xdr:cNvCxnSpPr/>
      </xdr:nvCxnSpPr>
      <xdr:spPr>
        <a:xfrm flipV="1">
          <a:off x="10476865" y="978027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125747</xdr:rowOff>
    </xdr:from>
    <xdr:ext cx="469744" cy="259045"/>
    <xdr:sp macro="" textlink="">
      <xdr:nvSpPr>
        <xdr:cNvPr id="234" name="【体育館・プール】&#10;一人当たり面積最大値テキスト"/>
        <xdr:cNvSpPr txBox="1"/>
      </xdr:nvSpPr>
      <xdr:spPr>
        <a:xfrm>
          <a:off x="10515600" y="955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7620</xdr:rowOff>
    </xdr:from>
    <xdr:to>
      <xdr:col>55</xdr:col>
      <xdr:colOff>88900</xdr:colOff>
      <xdr:row>57</xdr:row>
      <xdr:rowOff>7620</xdr:rowOff>
    </xdr:to>
    <xdr:cxnSp macro="">
      <xdr:nvCxnSpPr>
        <xdr:cNvPr id="235" name="直線コネクタ 234"/>
        <xdr:cNvCxnSpPr/>
      </xdr:nvCxnSpPr>
      <xdr:spPr>
        <a:xfrm>
          <a:off x="10388600" y="978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48277</xdr:rowOff>
    </xdr:from>
    <xdr:ext cx="469744" cy="259045"/>
    <xdr:sp macro="" textlink="">
      <xdr:nvSpPr>
        <xdr:cNvPr id="236" name="【体育館・プール】&#10;一人当たり面積平均値テキスト"/>
        <xdr:cNvSpPr txBox="1"/>
      </xdr:nvSpPr>
      <xdr:spPr>
        <a:xfrm>
          <a:off x="10515600" y="1050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25400</xdr:rowOff>
    </xdr:from>
    <xdr:to>
      <xdr:col>55</xdr:col>
      <xdr:colOff>50800</xdr:colOff>
      <xdr:row>62</xdr:row>
      <xdr:rowOff>127000</xdr:rowOff>
    </xdr:to>
    <xdr:sp macro="" textlink="">
      <xdr:nvSpPr>
        <xdr:cNvPr id="237" name="フローチャート: 判断 236"/>
        <xdr:cNvSpPr/>
      </xdr:nvSpPr>
      <xdr:spPr>
        <a:xfrm>
          <a:off x="104267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12065</xdr:rowOff>
    </xdr:from>
    <xdr:to>
      <xdr:col>50</xdr:col>
      <xdr:colOff>165100</xdr:colOff>
      <xdr:row>62</xdr:row>
      <xdr:rowOff>113665</xdr:rowOff>
    </xdr:to>
    <xdr:sp macro="" textlink="">
      <xdr:nvSpPr>
        <xdr:cNvPr id="238" name="フローチャート: 判断 237"/>
        <xdr:cNvSpPr/>
      </xdr:nvSpPr>
      <xdr:spPr>
        <a:xfrm>
          <a:off x="9588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101600</xdr:rowOff>
    </xdr:from>
    <xdr:to>
      <xdr:col>46</xdr:col>
      <xdr:colOff>38100</xdr:colOff>
      <xdr:row>62</xdr:row>
      <xdr:rowOff>31750</xdr:rowOff>
    </xdr:to>
    <xdr:sp macro="" textlink="">
      <xdr:nvSpPr>
        <xdr:cNvPr id="239" name="フローチャート: 判断 238"/>
        <xdr:cNvSpPr/>
      </xdr:nvSpPr>
      <xdr:spPr>
        <a:xfrm>
          <a:off x="8699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103505</xdr:rowOff>
    </xdr:from>
    <xdr:to>
      <xdr:col>41</xdr:col>
      <xdr:colOff>101600</xdr:colOff>
      <xdr:row>62</xdr:row>
      <xdr:rowOff>33655</xdr:rowOff>
    </xdr:to>
    <xdr:sp macro="" textlink="">
      <xdr:nvSpPr>
        <xdr:cNvPr id="240" name="フローチャート: 判断 239"/>
        <xdr:cNvSpPr/>
      </xdr:nvSpPr>
      <xdr:spPr>
        <a:xfrm>
          <a:off x="7810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42545</xdr:rowOff>
    </xdr:from>
    <xdr:to>
      <xdr:col>36</xdr:col>
      <xdr:colOff>165100</xdr:colOff>
      <xdr:row>62</xdr:row>
      <xdr:rowOff>144145</xdr:rowOff>
    </xdr:to>
    <xdr:sp macro="" textlink="">
      <xdr:nvSpPr>
        <xdr:cNvPr id="241" name="フローチャート: 判断 240"/>
        <xdr:cNvSpPr/>
      </xdr:nvSpPr>
      <xdr:spPr>
        <a:xfrm>
          <a:off x="6921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8255</xdr:rowOff>
    </xdr:from>
    <xdr:to>
      <xdr:col>55</xdr:col>
      <xdr:colOff>50800</xdr:colOff>
      <xdr:row>63</xdr:row>
      <xdr:rowOff>109855</xdr:rowOff>
    </xdr:to>
    <xdr:sp macro="" textlink="">
      <xdr:nvSpPr>
        <xdr:cNvPr id="247" name="楕円 246"/>
        <xdr:cNvSpPr/>
      </xdr:nvSpPr>
      <xdr:spPr>
        <a:xfrm>
          <a:off x="104267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158132</xdr:rowOff>
    </xdr:from>
    <xdr:ext cx="469744" cy="259045"/>
    <xdr:sp macro="" textlink="">
      <xdr:nvSpPr>
        <xdr:cNvPr id="248" name="【体育館・プール】&#10;一人当たり面積該当値テキスト"/>
        <xdr:cNvSpPr txBox="1"/>
      </xdr:nvSpPr>
      <xdr:spPr>
        <a:xfrm>
          <a:off x="10515600" y="1078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10160</xdr:rowOff>
    </xdr:from>
    <xdr:to>
      <xdr:col>50</xdr:col>
      <xdr:colOff>165100</xdr:colOff>
      <xdr:row>63</xdr:row>
      <xdr:rowOff>111760</xdr:rowOff>
    </xdr:to>
    <xdr:sp macro="" textlink="">
      <xdr:nvSpPr>
        <xdr:cNvPr id="249" name="楕円 248"/>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59055</xdr:rowOff>
    </xdr:from>
    <xdr:to>
      <xdr:col>55</xdr:col>
      <xdr:colOff>0</xdr:colOff>
      <xdr:row>63</xdr:row>
      <xdr:rowOff>60960</xdr:rowOff>
    </xdr:to>
    <xdr:cxnSp macro="">
      <xdr:nvCxnSpPr>
        <xdr:cNvPr id="250" name="直線コネクタ 249"/>
        <xdr:cNvCxnSpPr/>
      </xdr:nvCxnSpPr>
      <xdr:spPr>
        <a:xfrm flipV="1">
          <a:off x="9639300" y="1086040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12065</xdr:rowOff>
    </xdr:from>
    <xdr:to>
      <xdr:col>46</xdr:col>
      <xdr:colOff>38100</xdr:colOff>
      <xdr:row>63</xdr:row>
      <xdr:rowOff>113665</xdr:rowOff>
    </xdr:to>
    <xdr:sp macro="" textlink="">
      <xdr:nvSpPr>
        <xdr:cNvPr id="251" name="楕円 250"/>
        <xdr:cNvSpPr/>
      </xdr:nvSpPr>
      <xdr:spPr>
        <a:xfrm>
          <a:off x="8699500" y="1081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60960</xdr:rowOff>
    </xdr:from>
    <xdr:to>
      <xdr:col>50</xdr:col>
      <xdr:colOff>114300</xdr:colOff>
      <xdr:row>63</xdr:row>
      <xdr:rowOff>62865</xdr:rowOff>
    </xdr:to>
    <xdr:cxnSp macro="">
      <xdr:nvCxnSpPr>
        <xdr:cNvPr id="252" name="直線コネクタ 251"/>
        <xdr:cNvCxnSpPr/>
      </xdr:nvCxnSpPr>
      <xdr:spPr>
        <a:xfrm flipV="1">
          <a:off x="8750300" y="1086231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13970</xdr:rowOff>
    </xdr:from>
    <xdr:to>
      <xdr:col>41</xdr:col>
      <xdr:colOff>101600</xdr:colOff>
      <xdr:row>63</xdr:row>
      <xdr:rowOff>115570</xdr:rowOff>
    </xdr:to>
    <xdr:sp macro="" textlink="">
      <xdr:nvSpPr>
        <xdr:cNvPr id="253" name="楕円 252"/>
        <xdr:cNvSpPr/>
      </xdr:nvSpPr>
      <xdr:spPr>
        <a:xfrm>
          <a:off x="7810500" y="1081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62865</xdr:rowOff>
    </xdr:from>
    <xdr:to>
      <xdr:col>45</xdr:col>
      <xdr:colOff>177800</xdr:colOff>
      <xdr:row>63</xdr:row>
      <xdr:rowOff>64770</xdr:rowOff>
    </xdr:to>
    <xdr:cxnSp macro="">
      <xdr:nvCxnSpPr>
        <xdr:cNvPr id="254" name="直線コネクタ 253"/>
        <xdr:cNvCxnSpPr/>
      </xdr:nvCxnSpPr>
      <xdr:spPr>
        <a:xfrm flipV="1">
          <a:off x="7861300" y="108642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15875</xdr:rowOff>
    </xdr:from>
    <xdr:to>
      <xdr:col>36</xdr:col>
      <xdr:colOff>165100</xdr:colOff>
      <xdr:row>63</xdr:row>
      <xdr:rowOff>117475</xdr:rowOff>
    </xdr:to>
    <xdr:sp macro="" textlink="">
      <xdr:nvSpPr>
        <xdr:cNvPr id="255" name="楕円 254"/>
        <xdr:cNvSpPr/>
      </xdr:nvSpPr>
      <xdr:spPr>
        <a:xfrm>
          <a:off x="6921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64770</xdr:rowOff>
    </xdr:from>
    <xdr:to>
      <xdr:col>41</xdr:col>
      <xdr:colOff>50800</xdr:colOff>
      <xdr:row>63</xdr:row>
      <xdr:rowOff>66675</xdr:rowOff>
    </xdr:to>
    <xdr:cxnSp macro="">
      <xdr:nvCxnSpPr>
        <xdr:cNvPr id="256" name="直線コネクタ 255"/>
        <xdr:cNvCxnSpPr/>
      </xdr:nvCxnSpPr>
      <xdr:spPr>
        <a:xfrm flipV="1">
          <a:off x="6972300" y="108661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130192</xdr:rowOff>
    </xdr:from>
    <xdr:ext cx="469744" cy="259045"/>
    <xdr:sp macro="" textlink="">
      <xdr:nvSpPr>
        <xdr:cNvPr id="257" name="n_1aveValue【体育館・プール】&#10;一人当たり面積"/>
        <xdr:cNvSpPr txBox="1"/>
      </xdr:nvSpPr>
      <xdr:spPr>
        <a:xfrm>
          <a:off x="93917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48277</xdr:rowOff>
    </xdr:from>
    <xdr:ext cx="469744" cy="259045"/>
    <xdr:sp macro="" textlink="">
      <xdr:nvSpPr>
        <xdr:cNvPr id="258" name="n_2aveValue【体育館・プール】&#10;一人当たり面積"/>
        <xdr:cNvSpPr txBox="1"/>
      </xdr:nvSpPr>
      <xdr:spPr>
        <a:xfrm>
          <a:off x="85154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50182</xdr:rowOff>
    </xdr:from>
    <xdr:ext cx="469744" cy="259045"/>
    <xdr:sp macro="" textlink="">
      <xdr:nvSpPr>
        <xdr:cNvPr id="259" name="n_3aveValue【体育館・プール】&#10;一人当たり面積"/>
        <xdr:cNvSpPr txBox="1"/>
      </xdr:nvSpPr>
      <xdr:spPr>
        <a:xfrm>
          <a:off x="7626427" y="1033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160672</xdr:rowOff>
    </xdr:from>
    <xdr:ext cx="469744" cy="259045"/>
    <xdr:sp macro="" textlink="">
      <xdr:nvSpPr>
        <xdr:cNvPr id="260" name="n_4aveValue【体育館・プール】&#10;一人当たり面積"/>
        <xdr:cNvSpPr txBox="1"/>
      </xdr:nvSpPr>
      <xdr:spPr>
        <a:xfrm>
          <a:off x="67374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102887</xdr:rowOff>
    </xdr:from>
    <xdr:ext cx="469744" cy="259045"/>
    <xdr:sp macro="" textlink="">
      <xdr:nvSpPr>
        <xdr:cNvPr id="261" name="n_1mainValue【体育館・プール】&#10;一人当たり面積"/>
        <xdr:cNvSpPr txBox="1"/>
      </xdr:nvSpPr>
      <xdr:spPr>
        <a:xfrm>
          <a:off x="9391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104792</xdr:rowOff>
    </xdr:from>
    <xdr:ext cx="469744" cy="259045"/>
    <xdr:sp macro="" textlink="">
      <xdr:nvSpPr>
        <xdr:cNvPr id="262" name="n_2mainValue【体育館・プール】&#10;一人当たり面積"/>
        <xdr:cNvSpPr txBox="1"/>
      </xdr:nvSpPr>
      <xdr:spPr>
        <a:xfrm>
          <a:off x="8515427" y="1090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106697</xdr:rowOff>
    </xdr:from>
    <xdr:ext cx="469744" cy="259045"/>
    <xdr:sp macro="" textlink="">
      <xdr:nvSpPr>
        <xdr:cNvPr id="263" name="n_3mainValue【体育館・プール】&#10;一人当たり面積"/>
        <xdr:cNvSpPr txBox="1"/>
      </xdr:nvSpPr>
      <xdr:spPr>
        <a:xfrm>
          <a:off x="7626427"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108602</xdr:rowOff>
    </xdr:from>
    <xdr:ext cx="469744" cy="259045"/>
    <xdr:sp macro="" textlink="">
      <xdr:nvSpPr>
        <xdr:cNvPr id="264" name="n_4mainValue【体育館・プール】&#10;一人当たり面積"/>
        <xdr:cNvSpPr txBox="1"/>
      </xdr:nvSpPr>
      <xdr:spPr>
        <a:xfrm>
          <a:off x="6737427" y="1090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127636</xdr:rowOff>
    </xdr:from>
    <xdr:to>
      <xdr:col>24</xdr:col>
      <xdr:colOff>62865</xdr:colOff>
      <xdr:row>86</xdr:row>
      <xdr:rowOff>106680</xdr:rowOff>
    </xdr:to>
    <xdr:cxnSp macro="">
      <xdr:nvCxnSpPr>
        <xdr:cNvPr id="289" name="直線コネクタ 288"/>
        <xdr:cNvCxnSpPr/>
      </xdr:nvCxnSpPr>
      <xdr:spPr>
        <a:xfrm flipV="1">
          <a:off x="4634865" y="13500736"/>
          <a:ext cx="0" cy="1350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90" name="【福祉施設】&#10;有形固定資産減価償却率最小値テキスト"/>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91" name="直線コネクタ 290"/>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74313</xdr:rowOff>
    </xdr:from>
    <xdr:ext cx="405111" cy="259045"/>
    <xdr:sp macro="" textlink="">
      <xdr:nvSpPr>
        <xdr:cNvPr id="292" name="【福祉施設】&#10;有形固定資産減価償却率最大値テキスト"/>
        <xdr:cNvSpPr txBox="1"/>
      </xdr:nvSpPr>
      <xdr:spPr>
        <a:xfrm>
          <a:off x="4673600"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127636</xdr:rowOff>
    </xdr:from>
    <xdr:to>
      <xdr:col>24</xdr:col>
      <xdr:colOff>152400</xdr:colOff>
      <xdr:row>78</xdr:row>
      <xdr:rowOff>127636</xdr:rowOff>
    </xdr:to>
    <xdr:cxnSp macro="">
      <xdr:nvCxnSpPr>
        <xdr:cNvPr id="293" name="直線コネクタ 292"/>
        <xdr:cNvCxnSpPr/>
      </xdr:nvCxnSpPr>
      <xdr:spPr>
        <a:xfrm>
          <a:off x="4546600" y="13500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33038</xdr:rowOff>
    </xdr:from>
    <xdr:ext cx="405111" cy="259045"/>
    <xdr:sp macro="" textlink="">
      <xdr:nvSpPr>
        <xdr:cNvPr id="294" name="【福祉施設】&#10;有形固定資産減価償却率平均値テキスト"/>
        <xdr:cNvSpPr txBox="1"/>
      </xdr:nvSpPr>
      <xdr:spPr>
        <a:xfrm>
          <a:off x="4673600" y="13920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10161</xdr:rowOff>
    </xdr:from>
    <xdr:to>
      <xdr:col>24</xdr:col>
      <xdr:colOff>114300</xdr:colOff>
      <xdr:row>82</xdr:row>
      <xdr:rowOff>111761</xdr:rowOff>
    </xdr:to>
    <xdr:sp macro="" textlink="">
      <xdr:nvSpPr>
        <xdr:cNvPr id="295" name="フローチャート: 判断 294"/>
        <xdr:cNvSpPr/>
      </xdr:nvSpPr>
      <xdr:spPr>
        <a:xfrm>
          <a:off x="45847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122555</xdr:rowOff>
    </xdr:from>
    <xdr:to>
      <xdr:col>20</xdr:col>
      <xdr:colOff>38100</xdr:colOff>
      <xdr:row>82</xdr:row>
      <xdr:rowOff>52705</xdr:rowOff>
    </xdr:to>
    <xdr:sp macro="" textlink="">
      <xdr:nvSpPr>
        <xdr:cNvPr id="296" name="フローチャート: 判断 295"/>
        <xdr:cNvSpPr/>
      </xdr:nvSpPr>
      <xdr:spPr>
        <a:xfrm>
          <a:off x="3746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97" name="フローチャート: 判断 296"/>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98" name="フローチャート: 判断 297"/>
        <xdr:cNvSpPr/>
      </xdr:nvSpPr>
      <xdr:spPr>
        <a:xfrm>
          <a:off x="1968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63500</xdr:rowOff>
    </xdr:from>
    <xdr:to>
      <xdr:col>6</xdr:col>
      <xdr:colOff>38100</xdr:colOff>
      <xdr:row>81</xdr:row>
      <xdr:rowOff>165100</xdr:rowOff>
    </xdr:to>
    <xdr:sp macro="" textlink="">
      <xdr:nvSpPr>
        <xdr:cNvPr id="299" name="フローチャート: 判断 298"/>
        <xdr:cNvSpPr/>
      </xdr:nvSpPr>
      <xdr:spPr>
        <a:xfrm>
          <a:off x="1079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55880</xdr:rowOff>
    </xdr:from>
    <xdr:to>
      <xdr:col>24</xdr:col>
      <xdr:colOff>114300</xdr:colOff>
      <xdr:row>86</xdr:row>
      <xdr:rowOff>157480</xdr:rowOff>
    </xdr:to>
    <xdr:sp macro="" textlink="">
      <xdr:nvSpPr>
        <xdr:cNvPr id="305" name="楕円 304"/>
        <xdr:cNvSpPr/>
      </xdr:nvSpPr>
      <xdr:spPr>
        <a:xfrm>
          <a:off x="4584700" y="1480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142257</xdr:rowOff>
    </xdr:from>
    <xdr:ext cx="405111" cy="259045"/>
    <xdr:sp macro="" textlink="">
      <xdr:nvSpPr>
        <xdr:cNvPr id="306" name="【福祉施設】&#10;有形固定資産減価償却率該当値テキスト"/>
        <xdr:cNvSpPr txBox="1"/>
      </xdr:nvSpPr>
      <xdr:spPr>
        <a:xfrm>
          <a:off x="4673600" y="14715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53975</xdr:rowOff>
    </xdr:from>
    <xdr:to>
      <xdr:col>20</xdr:col>
      <xdr:colOff>38100</xdr:colOff>
      <xdr:row>86</xdr:row>
      <xdr:rowOff>155575</xdr:rowOff>
    </xdr:to>
    <xdr:sp macro="" textlink="">
      <xdr:nvSpPr>
        <xdr:cNvPr id="307" name="楕円 306"/>
        <xdr:cNvSpPr/>
      </xdr:nvSpPr>
      <xdr:spPr>
        <a:xfrm>
          <a:off x="3746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104775</xdr:rowOff>
    </xdr:from>
    <xdr:to>
      <xdr:col>24</xdr:col>
      <xdr:colOff>63500</xdr:colOff>
      <xdr:row>86</xdr:row>
      <xdr:rowOff>106680</xdr:rowOff>
    </xdr:to>
    <xdr:cxnSp macro="">
      <xdr:nvCxnSpPr>
        <xdr:cNvPr id="308" name="直線コネクタ 307"/>
        <xdr:cNvCxnSpPr/>
      </xdr:nvCxnSpPr>
      <xdr:spPr>
        <a:xfrm>
          <a:off x="3797300" y="1484947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53975</xdr:rowOff>
    </xdr:from>
    <xdr:to>
      <xdr:col>15</xdr:col>
      <xdr:colOff>101600</xdr:colOff>
      <xdr:row>86</xdr:row>
      <xdr:rowOff>155575</xdr:rowOff>
    </xdr:to>
    <xdr:sp macro="" textlink="">
      <xdr:nvSpPr>
        <xdr:cNvPr id="309" name="楕円 308"/>
        <xdr:cNvSpPr/>
      </xdr:nvSpPr>
      <xdr:spPr>
        <a:xfrm>
          <a:off x="2857500" y="1479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104775</xdr:rowOff>
    </xdr:from>
    <xdr:to>
      <xdr:col>19</xdr:col>
      <xdr:colOff>177800</xdr:colOff>
      <xdr:row>86</xdr:row>
      <xdr:rowOff>104775</xdr:rowOff>
    </xdr:to>
    <xdr:cxnSp macro="">
      <xdr:nvCxnSpPr>
        <xdr:cNvPr id="310" name="直線コネクタ 309"/>
        <xdr:cNvCxnSpPr/>
      </xdr:nvCxnSpPr>
      <xdr:spPr>
        <a:xfrm>
          <a:off x="2908300" y="148494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xdr:rowOff>
    </xdr:from>
    <xdr:to>
      <xdr:col>10</xdr:col>
      <xdr:colOff>165100</xdr:colOff>
      <xdr:row>86</xdr:row>
      <xdr:rowOff>107950</xdr:rowOff>
    </xdr:to>
    <xdr:sp macro="" textlink="">
      <xdr:nvSpPr>
        <xdr:cNvPr id="311" name="楕円 310"/>
        <xdr:cNvSpPr/>
      </xdr:nvSpPr>
      <xdr:spPr>
        <a:xfrm>
          <a:off x="196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57150</xdr:rowOff>
    </xdr:from>
    <xdr:to>
      <xdr:col>15</xdr:col>
      <xdr:colOff>50800</xdr:colOff>
      <xdr:row>86</xdr:row>
      <xdr:rowOff>104775</xdr:rowOff>
    </xdr:to>
    <xdr:cxnSp macro="">
      <xdr:nvCxnSpPr>
        <xdr:cNvPr id="312" name="直線コネクタ 311"/>
        <xdr:cNvCxnSpPr/>
      </xdr:nvCxnSpPr>
      <xdr:spPr>
        <a:xfrm>
          <a:off x="2019300" y="14801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114936</xdr:rowOff>
    </xdr:from>
    <xdr:to>
      <xdr:col>6</xdr:col>
      <xdr:colOff>38100</xdr:colOff>
      <xdr:row>86</xdr:row>
      <xdr:rowOff>45086</xdr:rowOff>
    </xdr:to>
    <xdr:sp macro="" textlink="">
      <xdr:nvSpPr>
        <xdr:cNvPr id="313" name="楕円 312"/>
        <xdr:cNvSpPr/>
      </xdr:nvSpPr>
      <xdr:spPr>
        <a:xfrm>
          <a:off x="1079500" y="1468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165736</xdr:rowOff>
    </xdr:from>
    <xdr:to>
      <xdr:col>10</xdr:col>
      <xdr:colOff>114300</xdr:colOff>
      <xdr:row>86</xdr:row>
      <xdr:rowOff>57150</xdr:rowOff>
    </xdr:to>
    <xdr:cxnSp macro="">
      <xdr:nvCxnSpPr>
        <xdr:cNvPr id="314" name="直線コネクタ 313"/>
        <xdr:cNvCxnSpPr/>
      </xdr:nvCxnSpPr>
      <xdr:spPr>
        <a:xfrm>
          <a:off x="1130300" y="14738986"/>
          <a:ext cx="8890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69232</xdr:rowOff>
    </xdr:from>
    <xdr:ext cx="405111" cy="259045"/>
    <xdr:sp macro="" textlink="">
      <xdr:nvSpPr>
        <xdr:cNvPr id="315" name="n_1aveValue【福祉施設】&#10;有形固定資産減価償却率"/>
        <xdr:cNvSpPr txBox="1"/>
      </xdr:nvSpPr>
      <xdr:spPr>
        <a:xfrm>
          <a:off x="35820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29227</xdr:rowOff>
    </xdr:from>
    <xdr:ext cx="405111" cy="259045"/>
    <xdr:sp macro="" textlink="">
      <xdr:nvSpPr>
        <xdr:cNvPr id="316" name="n_2aveValue【福祉施設】&#10;有形固定資産減価償却率"/>
        <xdr:cNvSpPr txBox="1"/>
      </xdr:nvSpPr>
      <xdr:spPr>
        <a:xfrm>
          <a:off x="27057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162577</xdr:rowOff>
    </xdr:from>
    <xdr:ext cx="405111" cy="259045"/>
    <xdr:sp macro="" textlink="">
      <xdr:nvSpPr>
        <xdr:cNvPr id="317" name="n_3aveValue【福祉施設】&#10;有形固定資産減価償却率"/>
        <xdr:cNvSpPr txBox="1"/>
      </xdr:nvSpPr>
      <xdr:spPr>
        <a:xfrm>
          <a:off x="1816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10177</xdr:rowOff>
    </xdr:from>
    <xdr:ext cx="405111" cy="259045"/>
    <xdr:sp macro="" textlink="">
      <xdr:nvSpPr>
        <xdr:cNvPr id="318" name="n_4aveValue【福祉施設】&#10;有形固定資産減価償却率"/>
        <xdr:cNvSpPr txBox="1"/>
      </xdr:nvSpPr>
      <xdr:spPr>
        <a:xfrm>
          <a:off x="927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146702</xdr:rowOff>
    </xdr:from>
    <xdr:ext cx="405111" cy="259045"/>
    <xdr:sp macro="" textlink="">
      <xdr:nvSpPr>
        <xdr:cNvPr id="319" name="n_1mainValue【福祉施設】&#10;有形固定資産減価償却率"/>
        <xdr:cNvSpPr txBox="1"/>
      </xdr:nvSpPr>
      <xdr:spPr>
        <a:xfrm>
          <a:off x="35820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146702</xdr:rowOff>
    </xdr:from>
    <xdr:ext cx="405111" cy="259045"/>
    <xdr:sp macro="" textlink="">
      <xdr:nvSpPr>
        <xdr:cNvPr id="320" name="n_2mainValue【福祉施設】&#10;有形固定資産減価償却率"/>
        <xdr:cNvSpPr txBox="1"/>
      </xdr:nvSpPr>
      <xdr:spPr>
        <a:xfrm>
          <a:off x="2705744"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99077</xdr:rowOff>
    </xdr:from>
    <xdr:ext cx="405111" cy="259045"/>
    <xdr:sp macro="" textlink="">
      <xdr:nvSpPr>
        <xdr:cNvPr id="321" name="n_3mainValue【福祉施設】&#10;有形固定資産減価償却率"/>
        <xdr:cNvSpPr txBox="1"/>
      </xdr:nvSpPr>
      <xdr:spPr>
        <a:xfrm>
          <a:off x="18167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36213</xdr:rowOff>
    </xdr:from>
    <xdr:ext cx="405111" cy="259045"/>
    <xdr:sp macro="" textlink="">
      <xdr:nvSpPr>
        <xdr:cNvPr id="322" name="n_4mainValue【福祉施設】&#10;有形固定資産減価償却率"/>
        <xdr:cNvSpPr txBox="1"/>
      </xdr:nvSpPr>
      <xdr:spPr>
        <a:xfrm>
          <a:off x="927744" y="1478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24385</xdr:rowOff>
    </xdr:to>
    <xdr:cxnSp macro="">
      <xdr:nvCxnSpPr>
        <xdr:cNvPr id="344" name="直線コネクタ 343"/>
        <xdr:cNvCxnSpPr/>
      </xdr:nvCxnSpPr>
      <xdr:spPr>
        <a:xfrm flipV="1">
          <a:off x="10476865" y="13274039"/>
          <a:ext cx="0" cy="1495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7" name="【福祉施設】&#10;一人当たり面積最大値テキスト"/>
        <xdr:cNvSpPr txBox="1"/>
      </xdr:nvSpPr>
      <xdr:spPr>
        <a:xfrm>
          <a:off x="10515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8" name="直線コネクタ 347"/>
        <xdr:cNvCxnSpPr/>
      </xdr:nvCxnSpPr>
      <xdr:spPr>
        <a:xfrm>
          <a:off x="10388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163340</xdr:rowOff>
    </xdr:from>
    <xdr:ext cx="469744" cy="259045"/>
    <xdr:sp macro="" textlink="">
      <xdr:nvSpPr>
        <xdr:cNvPr id="349" name="【福祉施設】&#10;一人当たり面積平均値テキスト"/>
        <xdr:cNvSpPr txBox="1"/>
      </xdr:nvSpPr>
      <xdr:spPr>
        <a:xfrm>
          <a:off x="10515600" y="14222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50" name="フローチャート: 判断 349"/>
        <xdr:cNvSpPr/>
      </xdr:nvSpPr>
      <xdr:spPr>
        <a:xfrm>
          <a:off x="104267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99313</xdr:rowOff>
    </xdr:from>
    <xdr:to>
      <xdr:col>50</xdr:col>
      <xdr:colOff>165100</xdr:colOff>
      <xdr:row>84</xdr:row>
      <xdr:rowOff>29463</xdr:rowOff>
    </xdr:to>
    <xdr:sp macro="" textlink="">
      <xdr:nvSpPr>
        <xdr:cNvPr id="351" name="フローチャート: 判断 350"/>
        <xdr:cNvSpPr/>
      </xdr:nvSpPr>
      <xdr:spPr>
        <a:xfrm>
          <a:off x="9588500" y="1432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108458</xdr:rowOff>
    </xdr:from>
    <xdr:to>
      <xdr:col>46</xdr:col>
      <xdr:colOff>38100</xdr:colOff>
      <xdr:row>84</xdr:row>
      <xdr:rowOff>38608</xdr:rowOff>
    </xdr:to>
    <xdr:sp macro="" textlink="">
      <xdr:nvSpPr>
        <xdr:cNvPr id="352" name="フローチャート: 判断 351"/>
        <xdr:cNvSpPr/>
      </xdr:nvSpPr>
      <xdr:spPr>
        <a:xfrm>
          <a:off x="8699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117602</xdr:rowOff>
    </xdr:from>
    <xdr:to>
      <xdr:col>41</xdr:col>
      <xdr:colOff>101600</xdr:colOff>
      <xdr:row>84</xdr:row>
      <xdr:rowOff>47752</xdr:rowOff>
    </xdr:to>
    <xdr:sp macro="" textlink="">
      <xdr:nvSpPr>
        <xdr:cNvPr id="353" name="フローチャート: 判断 352"/>
        <xdr:cNvSpPr/>
      </xdr:nvSpPr>
      <xdr:spPr>
        <a:xfrm>
          <a:off x="7810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145035</xdr:rowOff>
    </xdr:from>
    <xdr:to>
      <xdr:col>36</xdr:col>
      <xdr:colOff>165100</xdr:colOff>
      <xdr:row>84</xdr:row>
      <xdr:rowOff>75185</xdr:rowOff>
    </xdr:to>
    <xdr:sp macro="" textlink="">
      <xdr:nvSpPr>
        <xdr:cNvPr id="354" name="フローチャート: 判断 353"/>
        <xdr:cNvSpPr/>
      </xdr:nvSpPr>
      <xdr:spPr>
        <a:xfrm>
          <a:off x="6921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126746</xdr:rowOff>
    </xdr:from>
    <xdr:to>
      <xdr:col>55</xdr:col>
      <xdr:colOff>50800</xdr:colOff>
      <xdr:row>86</xdr:row>
      <xdr:rowOff>56896</xdr:rowOff>
    </xdr:to>
    <xdr:sp macro="" textlink="">
      <xdr:nvSpPr>
        <xdr:cNvPr id="360" name="楕円 359"/>
        <xdr:cNvSpPr/>
      </xdr:nvSpPr>
      <xdr:spPr>
        <a:xfrm>
          <a:off x="104267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41673</xdr:rowOff>
    </xdr:from>
    <xdr:ext cx="469744" cy="259045"/>
    <xdr:sp macro="" textlink="">
      <xdr:nvSpPr>
        <xdr:cNvPr id="361" name="【福祉施設】&#10;一人当たり面積該当値テキスト"/>
        <xdr:cNvSpPr txBox="1"/>
      </xdr:nvSpPr>
      <xdr:spPr>
        <a:xfrm>
          <a:off x="10515600" y="1461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126746</xdr:rowOff>
    </xdr:from>
    <xdr:to>
      <xdr:col>50</xdr:col>
      <xdr:colOff>165100</xdr:colOff>
      <xdr:row>86</xdr:row>
      <xdr:rowOff>56896</xdr:rowOff>
    </xdr:to>
    <xdr:sp macro="" textlink="">
      <xdr:nvSpPr>
        <xdr:cNvPr id="362" name="楕円 361"/>
        <xdr:cNvSpPr/>
      </xdr:nvSpPr>
      <xdr:spPr>
        <a:xfrm>
          <a:off x="9588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6096</xdr:rowOff>
    </xdr:from>
    <xdr:to>
      <xdr:col>55</xdr:col>
      <xdr:colOff>0</xdr:colOff>
      <xdr:row>86</xdr:row>
      <xdr:rowOff>6096</xdr:rowOff>
    </xdr:to>
    <xdr:cxnSp macro="">
      <xdr:nvCxnSpPr>
        <xdr:cNvPr id="363" name="直線コネクタ 362"/>
        <xdr:cNvCxnSpPr/>
      </xdr:nvCxnSpPr>
      <xdr:spPr>
        <a:xfrm>
          <a:off x="9639300" y="1475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126746</xdr:rowOff>
    </xdr:from>
    <xdr:to>
      <xdr:col>46</xdr:col>
      <xdr:colOff>38100</xdr:colOff>
      <xdr:row>86</xdr:row>
      <xdr:rowOff>56896</xdr:rowOff>
    </xdr:to>
    <xdr:sp macro="" textlink="">
      <xdr:nvSpPr>
        <xdr:cNvPr id="364" name="楕円 363"/>
        <xdr:cNvSpPr/>
      </xdr:nvSpPr>
      <xdr:spPr>
        <a:xfrm>
          <a:off x="8699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6096</xdr:rowOff>
    </xdr:from>
    <xdr:to>
      <xdr:col>50</xdr:col>
      <xdr:colOff>114300</xdr:colOff>
      <xdr:row>86</xdr:row>
      <xdr:rowOff>6096</xdr:rowOff>
    </xdr:to>
    <xdr:cxnSp macro="">
      <xdr:nvCxnSpPr>
        <xdr:cNvPr id="365" name="直線コネクタ 364"/>
        <xdr:cNvCxnSpPr/>
      </xdr:nvCxnSpPr>
      <xdr:spPr>
        <a:xfrm>
          <a:off x="8750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126746</xdr:rowOff>
    </xdr:from>
    <xdr:to>
      <xdr:col>41</xdr:col>
      <xdr:colOff>101600</xdr:colOff>
      <xdr:row>86</xdr:row>
      <xdr:rowOff>56896</xdr:rowOff>
    </xdr:to>
    <xdr:sp macro="" textlink="">
      <xdr:nvSpPr>
        <xdr:cNvPr id="366" name="楕円 365"/>
        <xdr:cNvSpPr/>
      </xdr:nvSpPr>
      <xdr:spPr>
        <a:xfrm>
          <a:off x="7810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6096</xdr:rowOff>
    </xdr:from>
    <xdr:to>
      <xdr:col>45</xdr:col>
      <xdr:colOff>177800</xdr:colOff>
      <xdr:row>86</xdr:row>
      <xdr:rowOff>6096</xdr:rowOff>
    </xdr:to>
    <xdr:cxnSp macro="">
      <xdr:nvCxnSpPr>
        <xdr:cNvPr id="367" name="直線コネクタ 366"/>
        <xdr:cNvCxnSpPr/>
      </xdr:nvCxnSpPr>
      <xdr:spPr>
        <a:xfrm>
          <a:off x="7861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126746</xdr:rowOff>
    </xdr:from>
    <xdr:to>
      <xdr:col>36</xdr:col>
      <xdr:colOff>165100</xdr:colOff>
      <xdr:row>86</xdr:row>
      <xdr:rowOff>56896</xdr:rowOff>
    </xdr:to>
    <xdr:sp macro="" textlink="">
      <xdr:nvSpPr>
        <xdr:cNvPr id="368" name="楕円 367"/>
        <xdr:cNvSpPr/>
      </xdr:nvSpPr>
      <xdr:spPr>
        <a:xfrm>
          <a:off x="6921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6096</xdr:rowOff>
    </xdr:from>
    <xdr:to>
      <xdr:col>41</xdr:col>
      <xdr:colOff>50800</xdr:colOff>
      <xdr:row>86</xdr:row>
      <xdr:rowOff>6096</xdr:rowOff>
    </xdr:to>
    <xdr:cxnSp macro="">
      <xdr:nvCxnSpPr>
        <xdr:cNvPr id="369" name="直線コネクタ 368"/>
        <xdr:cNvCxnSpPr/>
      </xdr:nvCxnSpPr>
      <xdr:spPr>
        <a:xfrm>
          <a:off x="6972300" y="1475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45990</xdr:rowOff>
    </xdr:from>
    <xdr:ext cx="469744" cy="259045"/>
    <xdr:sp macro="" textlink="">
      <xdr:nvSpPr>
        <xdr:cNvPr id="370" name="n_1aveValue【福祉施設】&#10;一人当たり面積"/>
        <xdr:cNvSpPr txBox="1"/>
      </xdr:nvSpPr>
      <xdr:spPr>
        <a:xfrm>
          <a:off x="9391727" y="141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55135</xdr:rowOff>
    </xdr:from>
    <xdr:ext cx="469744" cy="259045"/>
    <xdr:sp macro="" textlink="">
      <xdr:nvSpPr>
        <xdr:cNvPr id="371" name="n_2aveValue【福祉施設】&#10;一人当たり面積"/>
        <xdr:cNvSpPr txBox="1"/>
      </xdr:nvSpPr>
      <xdr:spPr>
        <a:xfrm>
          <a:off x="8515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64279</xdr:rowOff>
    </xdr:from>
    <xdr:ext cx="469744" cy="259045"/>
    <xdr:sp macro="" textlink="">
      <xdr:nvSpPr>
        <xdr:cNvPr id="372" name="n_3aveValue【福祉施設】&#10;一人当たり面積"/>
        <xdr:cNvSpPr txBox="1"/>
      </xdr:nvSpPr>
      <xdr:spPr>
        <a:xfrm>
          <a:off x="7626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91712</xdr:rowOff>
    </xdr:from>
    <xdr:ext cx="469744" cy="259045"/>
    <xdr:sp macro="" textlink="">
      <xdr:nvSpPr>
        <xdr:cNvPr id="373" name="n_4aveValue【福祉施設】&#10;一人当たり面積"/>
        <xdr:cNvSpPr txBox="1"/>
      </xdr:nvSpPr>
      <xdr:spPr>
        <a:xfrm>
          <a:off x="67374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48023</xdr:rowOff>
    </xdr:from>
    <xdr:ext cx="469744" cy="259045"/>
    <xdr:sp macro="" textlink="">
      <xdr:nvSpPr>
        <xdr:cNvPr id="374" name="n_1mainValue【福祉施設】&#10;一人当たり面積"/>
        <xdr:cNvSpPr txBox="1"/>
      </xdr:nvSpPr>
      <xdr:spPr>
        <a:xfrm>
          <a:off x="93917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48023</xdr:rowOff>
    </xdr:from>
    <xdr:ext cx="469744" cy="259045"/>
    <xdr:sp macro="" textlink="">
      <xdr:nvSpPr>
        <xdr:cNvPr id="375" name="n_2mainValue【福祉施設】&#10;一人当たり面積"/>
        <xdr:cNvSpPr txBox="1"/>
      </xdr:nvSpPr>
      <xdr:spPr>
        <a:xfrm>
          <a:off x="8515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48023</xdr:rowOff>
    </xdr:from>
    <xdr:ext cx="469744" cy="259045"/>
    <xdr:sp macro="" textlink="">
      <xdr:nvSpPr>
        <xdr:cNvPr id="376" name="n_3mainValue【福祉施設】&#10;一人当たり面積"/>
        <xdr:cNvSpPr txBox="1"/>
      </xdr:nvSpPr>
      <xdr:spPr>
        <a:xfrm>
          <a:off x="7626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48023</xdr:rowOff>
    </xdr:from>
    <xdr:ext cx="469744" cy="259045"/>
    <xdr:sp macro="" textlink="">
      <xdr:nvSpPr>
        <xdr:cNvPr id="377" name="n_4mainValue【福祉施設】&#10;一人当たり面積"/>
        <xdr:cNvSpPr txBox="1"/>
      </xdr:nvSpPr>
      <xdr:spPr>
        <a:xfrm>
          <a:off x="6737427" y="1479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9" name="直線コネクタ 388"/>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0" name="テキスト ボックス 389"/>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1" name="直線コネクタ 390"/>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2" name="テキスト ボックス 391"/>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3" name="直線コネクタ 392"/>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4" name="テキスト ボックス 393"/>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5" name="直線コネクタ 394"/>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6" name="テキスト ボックス 395"/>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7" name="直線コネクタ 396"/>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8" name="テキスト ボックス 397"/>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9" name="直線コネクタ 398"/>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0" name="テキスト ボックス 399"/>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1" name="直線コネクタ 40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141514</xdr:rowOff>
    </xdr:from>
    <xdr:to>
      <xdr:col>24</xdr:col>
      <xdr:colOff>62865</xdr:colOff>
      <xdr:row>109</xdr:row>
      <xdr:rowOff>23949</xdr:rowOff>
    </xdr:to>
    <xdr:cxnSp macro="">
      <xdr:nvCxnSpPr>
        <xdr:cNvPr id="403" name="直線コネクタ 402"/>
        <xdr:cNvCxnSpPr/>
      </xdr:nvCxnSpPr>
      <xdr:spPr>
        <a:xfrm flipV="1">
          <a:off x="4634865" y="17286514"/>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27776</xdr:rowOff>
    </xdr:from>
    <xdr:ext cx="405111" cy="259045"/>
    <xdr:sp macro="" textlink="">
      <xdr:nvSpPr>
        <xdr:cNvPr id="404" name="【市民会館】&#10;有形固定資産減価償却率最小値テキスト"/>
        <xdr:cNvSpPr txBox="1"/>
      </xdr:nvSpPr>
      <xdr:spPr>
        <a:xfrm>
          <a:off x="4673600" y="1871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23949</xdr:rowOff>
    </xdr:from>
    <xdr:to>
      <xdr:col>24</xdr:col>
      <xdr:colOff>152400</xdr:colOff>
      <xdr:row>109</xdr:row>
      <xdr:rowOff>23949</xdr:rowOff>
    </xdr:to>
    <xdr:cxnSp macro="">
      <xdr:nvCxnSpPr>
        <xdr:cNvPr id="405" name="直線コネクタ 404"/>
        <xdr:cNvCxnSpPr/>
      </xdr:nvCxnSpPr>
      <xdr:spPr>
        <a:xfrm>
          <a:off x="4546600" y="1871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88191</xdr:rowOff>
    </xdr:from>
    <xdr:ext cx="405111" cy="259045"/>
    <xdr:sp macro="" textlink="">
      <xdr:nvSpPr>
        <xdr:cNvPr id="406" name="【市民会館】&#10;有形固定資産減価償却率最大値テキスト"/>
        <xdr:cNvSpPr txBox="1"/>
      </xdr:nvSpPr>
      <xdr:spPr>
        <a:xfrm>
          <a:off x="4673600" y="17061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141514</xdr:rowOff>
    </xdr:from>
    <xdr:to>
      <xdr:col>24</xdr:col>
      <xdr:colOff>152400</xdr:colOff>
      <xdr:row>100</xdr:row>
      <xdr:rowOff>141514</xdr:rowOff>
    </xdr:to>
    <xdr:cxnSp macro="">
      <xdr:nvCxnSpPr>
        <xdr:cNvPr id="407" name="直線コネクタ 406"/>
        <xdr:cNvCxnSpPr/>
      </xdr:nvCxnSpPr>
      <xdr:spPr>
        <a:xfrm>
          <a:off x="4546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85833</xdr:rowOff>
    </xdr:from>
    <xdr:ext cx="405111" cy="259045"/>
    <xdr:sp macro="" textlink="">
      <xdr:nvSpPr>
        <xdr:cNvPr id="408" name="【市民会館】&#10;有形固定資産減価償却率平均値テキスト"/>
        <xdr:cNvSpPr txBox="1"/>
      </xdr:nvSpPr>
      <xdr:spPr>
        <a:xfrm>
          <a:off x="4673600" y="17745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62956</xdr:rowOff>
    </xdr:from>
    <xdr:to>
      <xdr:col>24</xdr:col>
      <xdr:colOff>114300</xdr:colOff>
      <xdr:row>104</xdr:row>
      <xdr:rowOff>164556</xdr:rowOff>
    </xdr:to>
    <xdr:sp macro="" textlink="">
      <xdr:nvSpPr>
        <xdr:cNvPr id="409" name="フローチャート: 判断 408"/>
        <xdr:cNvSpPr/>
      </xdr:nvSpPr>
      <xdr:spPr>
        <a:xfrm>
          <a:off x="45847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0" name="フローチャート: 判断 409"/>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36830</xdr:rowOff>
    </xdr:from>
    <xdr:to>
      <xdr:col>15</xdr:col>
      <xdr:colOff>101600</xdr:colOff>
      <xdr:row>104</xdr:row>
      <xdr:rowOff>138430</xdr:rowOff>
    </xdr:to>
    <xdr:sp macro="" textlink="">
      <xdr:nvSpPr>
        <xdr:cNvPr id="411" name="フローチャート: 判断 410"/>
        <xdr:cNvSpPr/>
      </xdr:nvSpPr>
      <xdr:spPr>
        <a:xfrm>
          <a:off x="2857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xdr:rowOff>
    </xdr:from>
    <xdr:to>
      <xdr:col>10</xdr:col>
      <xdr:colOff>165100</xdr:colOff>
      <xdr:row>104</xdr:row>
      <xdr:rowOff>117202</xdr:rowOff>
    </xdr:to>
    <xdr:sp macro="" textlink="">
      <xdr:nvSpPr>
        <xdr:cNvPr id="412" name="フローチャート: 判断 411"/>
        <xdr:cNvSpPr/>
      </xdr:nvSpPr>
      <xdr:spPr>
        <a:xfrm>
          <a:off x="1968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30299</xdr:rowOff>
    </xdr:from>
    <xdr:to>
      <xdr:col>6</xdr:col>
      <xdr:colOff>38100</xdr:colOff>
      <xdr:row>104</xdr:row>
      <xdr:rowOff>131899</xdr:rowOff>
    </xdr:to>
    <xdr:sp macro="" textlink="">
      <xdr:nvSpPr>
        <xdr:cNvPr id="413" name="フローチャート: 判断 412"/>
        <xdr:cNvSpPr/>
      </xdr:nvSpPr>
      <xdr:spPr>
        <a:xfrm>
          <a:off x="1079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82550</xdr:rowOff>
    </xdr:from>
    <xdr:to>
      <xdr:col>24</xdr:col>
      <xdr:colOff>114300</xdr:colOff>
      <xdr:row>107</xdr:row>
      <xdr:rowOff>12700</xdr:rowOff>
    </xdr:to>
    <xdr:sp macro="" textlink="">
      <xdr:nvSpPr>
        <xdr:cNvPr id="419" name="楕円 418"/>
        <xdr:cNvSpPr/>
      </xdr:nvSpPr>
      <xdr:spPr>
        <a:xfrm>
          <a:off x="4584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60977</xdr:rowOff>
    </xdr:from>
    <xdr:ext cx="405111" cy="259045"/>
    <xdr:sp macro="" textlink="">
      <xdr:nvSpPr>
        <xdr:cNvPr id="420" name="【市民会館】&#10;有形固定資産減価償却率該当値テキスト"/>
        <xdr:cNvSpPr txBox="1"/>
      </xdr:nvSpPr>
      <xdr:spPr>
        <a:xfrm>
          <a:off x="4673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54792</xdr:rowOff>
    </xdr:from>
    <xdr:to>
      <xdr:col>20</xdr:col>
      <xdr:colOff>38100</xdr:colOff>
      <xdr:row>106</xdr:row>
      <xdr:rowOff>156392</xdr:rowOff>
    </xdr:to>
    <xdr:sp macro="" textlink="">
      <xdr:nvSpPr>
        <xdr:cNvPr id="421" name="楕円 420"/>
        <xdr:cNvSpPr/>
      </xdr:nvSpPr>
      <xdr:spPr>
        <a:xfrm>
          <a:off x="3746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105592</xdr:rowOff>
    </xdr:from>
    <xdr:to>
      <xdr:col>24</xdr:col>
      <xdr:colOff>63500</xdr:colOff>
      <xdr:row>106</xdr:row>
      <xdr:rowOff>133350</xdr:rowOff>
    </xdr:to>
    <xdr:cxnSp macro="">
      <xdr:nvCxnSpPr>
        <xdr:cNvPr id="422" name="直線コネクタ 421"/>
        <xdr:cNvCxnSpPr/>
      </xdr:nvCxnSpPr>
      <xdr:spPr>
        <a:xfrm>
          <a:off x="3797300" y="18279292"/>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25400</xdr:rowOff>
    </xdr:from>
    <xdr:to>
      <xdr:col>15</xdr:col>
      <xdr:colOff>101600</xdr:colOff>
      <xdr:row>106</xdr:row>
      <xdr:rowOff>127000</xdr:rowOff>
    </xdr:to>
    <xdr:sp macro="" textlink="">
      <xdr:nvSpPr>
        <xdr:cNvPr id="423" name="楕円 422"/>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76200</xdr:rowOff>
    </xdr:from>
    <xdr:to>
      <xdr:col>19</xdr:col>
      <xdr:colOff>177800</xdr:colOff>
      <xdr:row>106</xdr:row>
      <xdr:rowOff>105592</xdr:rowOff>
    </xdr:to>
    <xdr:cxnSp macro="">
      <xdr:nvCxnSpPr>
        <xdr:cNvPr id="424" name="直線コネクタ 423"/>
        <xdr:cNvCxnSpPr/>
      </xdr:nvCxnSpPr>
      <xdr:spPr>
        <a:xfrm>
          <a:off x="2908300" y="1824990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169092</xdr:rowOff>
    </xdr:from>
    <xdr:to>
      <xdr:col>10</xdr:col>
      <xdr:colOff>165100</xdr:colOff>
      <xdr:row>106</xdr:row>
      <xdr:rowOff>99242</xdr:rowOff>
    </xdr:to>
    <xdr:sp macro="" textlink="">
      <xdr:nvSpPr>
        <xdr:cNvPr id="425" name="楕円 424"/>
        <xdr:cNvSpPr/>
      </xdr:nvSpPr>
      <xdr:spPr>
        <a:xfrm>
          <a:off x="1968500" y="1817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48442</xdr:rowOff>
    </xdr:from>
    <xdr:to>
      <xdr:col>15</xdr:col>
      <xdr:colOff>50800</xdr:colOff>
      <xdr:row>106</xdr:row>
      <xdr:rowOff>76200</xdr:rowOff>
    </xdr:to>
    <xdr:cxnSp macro="">
      <xdr:nvCxnSpPr>
        <xdr:cNvPr id="426" name="直線コネクタ 425"/>
        <xdr:cNvCxnSpPr/>
      </xdr:nvCxnSpPr>
      <xdr:spPr>
        <a:xfrm>
          <a:off x="2019300" y="1822214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139700</xdr:rowOff>
    </xdr:from>
    <xdr:to>
      <xdr:col>6</xdr:col>
      <xdr:colOff>38100</xdr:colOff>
      <xdr:row>106</xdr:row>
      <xdr:rowOff>69850</xdr:rowOff>
    </xdr:to>
    <xdr:sp macro="" textlink="">
      <xdr:nvSpPr>
        <xdr:cNvPr id="427" name="楕円 426"/>
        <xdr:cNvSpPr/>
      </xdr:nvSpPr>
      <xdr:spPr>
        <a:xfrm>
          <a:off x="1079500" y="1814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19050</xdr:rowOff>
    </xdr:from>
    <xdr:to>
      <xdr:col>10</xdr:col>
      <xdr:colOff>114300</xdr:colOff>
      <xdr:row>106</xdr:row>
      <xdr:rowOff>48442</xdr:rowOff>
    </xdr:to>
    <xdr:cxnSp macro="">
      <xdr:nvCxnSpPr>
        <xdr:cNvPr id="428" name="直線コネクタ 427"/>
        <xdr:cNvCxnSpPr/>
      </xdr:nvCxnSpPr>
      <xdr:spPr>
        <a:xfrm>
          <a:off x="1130300" y="181927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166388</xdr:rowOff>
    </xdr:from>
    <xdr:ext cx="405111" cy="259045"/>
    <xdr:sp macro="" textlink="">
      <xdr:nvSpPr>
        <xdr:cNvPr id="429" name="n_1aveValue【市民会館】&#10;有形固定資産減価償却率"/>
        <xdr:cNvSpPr txBox="1"/>
      </xdr:nvSpPr>
      <xdr:spPr>
        <a:xfrm>
          <a:off x="3582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154957</xdr:rowOff>
    </xdr:from>
    <xdr:ext cx="405111" cy="259045"/>
    <xdr:sp macro="" textlink="">
      <xdr:nvSpPr>
        <xdr:cNvPr id="430" name="n_2aveValue【市民会館】&#10;有形固定資産減価償却率"/>
        <xdr:cNvSpPr txBox="1"/>
      </xdr:nvSpPr>
      <xdr:spPr>
        <a:xfrm>
          <a:off x="27057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133729</xdr:rowOff>
    </xdr:from>
    <xdr:ext cx="405111" cy="259045"/>
    <xdr:sp macro="" textlink="">
      <xdr:nvSpPr>
        <xdr:cNvPr id="431" name="n_3aveValue【市民会館】&#10;有形固定資産減価償却率"/>
        <xdr:cNvSpPr txBox="1"/>
      </xdr:nvSpPr>
      <xdr:spPr>
        <a:xfrm>
          <a:off x="1816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148426</xdr:rowOff>
    </xdr:from>
    <xdr:ext cx="405111" cy="259045"/>
    <xdr:sp macro="" textlink="">
      <xdr:nvSpPr>
        <xdr:cNvPr id="432" name="n_4aveValue【市民会館】&#10;有形固定資産減価償却率"/>
        <xdr:cNvSpPr txBox="1"/>
      </xdr:nvSpPr>
      <xdr:spPr>
        <a:xfrm>
          <a:off x="927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147519</xdr:rowOff>
    </xdr:from>
    <xdr:ext cx="405111" cy="259045"/>
    <xdr:sp macro="" textlink="">
      <xdr:nvSpPr>
        <xdr:cNvPr id="433" name="n_1mainValue【市民会館】&#10;有形固定資産減価償却率"/>
        <xdr:cNvSpPr txBox="1"/>
      </xdr:nvSpPr>
      <xdr:spPr>
        <a:xfrm>
          <a:off x="3582044" y="18321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434" name="n_2mainValue【市民会館】&#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90369</xdr:rowOff>
    </xdr:from>
    <xdr:ext cx="405111" cy="259045"/>
    <xdr:sp macro="" textlink="">
      <xdr:nvSpPr>
        <xdr:cNvPr id="435" name="n_3mainValue【市民会館】&#10;有形固定資産減価償却率"/>
        <xdr:cNvSpPr txBox="1"/>
      </xdr:nvSpPr>
      <xdr:spPr>
        <a:xfrm>
          <a:off x="1816744" y="18264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60977</xdr:rowOff>
    </xdr:from>
    <xdr:ext cx="405111" cy="259045"/>
    <xdr:sp macro="" textlink="">
      <xdr:nvSpPr>
        <xdr:cNvPr id="436" name="n_4mainValue【市民会館】&#10;有形固定資産減価償却率"/>
        <xdr:cNvSpPr txBox="1"/>
      </xdr:nvSpPr>
      <xdr:spPr>
        <a:xfrm>
          <a:off x="927744"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7" name="直線コネクタ 44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8" name="テキスト ボックス 44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9" name="直線コネクタ 44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0" name="テキスト ボックス 44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1" name="直線コネクタ 45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2" name="テキスト ボックス 45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3" name="直線コネクタ 45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4" name="テキスト ボックス 45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5" name="直線コネクタ 45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6" name="テキスト ボックス 45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7" name="直線コネクタ 45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8" name="テキスト ボックス 45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71301</xdr:rowOff>
    </xdr:from>
    <xdr:to>
      <xdr:col>54</xdr:col>
      <xdr:colOff>189865</xdr:colOff>
      <xdr:row>108</xdr:row>
      <xdr:rowOff>148045</xdr:rowOff>
    </xdr:to>
    <xdr:cxnSp macro="">
      <xdr:nvCxnSpPr>
        <xdr:cNvPr id="462" name="直線コネクタ 461"/>
        <xdr:cNvCxnSpPr/>
      </xdr:nvCxnSpPr>
      <xdr:spPr>
        <a:xfrm flipV="1">
          <a:off x="10476865" y="17044851"/>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151872</xdr:rowOff>
    </xdr:from>
    <xdr:ext cx="469744" cy="259045"/>
    <xdr:sp macro="" textlink="">
      <xdr:nvSpPr>
        <xdr:cNvPr id="463" name="【市民会館】&#10;一人当たり面積最小値テキスト"/>
        <xdr:cNvSpPr txBox="1"/>
      </xdr:nvSpPr>
      <xdr:spPr>
        <a:xfrm>
          <a:off x="10515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148045</xdr:rowOff>
    </xdr:from>
    <xdr:to>
      <xdr:col>55</xdr:col>
      <xdr:colOff>88900</xdr:colOff>
      <xdr:row>108</xdr:row>
      <xdr:rowOff>148045</xdr:rowOff>
    </xdr:to>
    <xdr:cxnSp macro="">
      <xdr:nvCxnSpPr>
        <xdr:cNvPr id="464" name="直線コネクタ 463"/>
        <xdr:cNvCxnSpPr/>
      </xdr:nvCxnSpPr>
      <xdr:spPr>
        <a:xfrm>
          <a:off x="10388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17978</xdr:rowOff>
    </xdr:from>
    <xdr:ext cx="469744" cy="259045"/>
    <xdr:sp macro="" textlink="">
      <xdr:nvSpPr>
        <xdr:cNvPr id="465" name="【市民会館】&#10;一人当たり面積最大値テキスト"/>
        <xdr:cNvSpPr txBox="1"/>
      </xdr:nvSpPr>
      <xdr:spPr>
        <a:xfrm>
          <a:off x="10515600" y="1682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71301</xdr:rowOff>
    </xdr:from>
    <xdr:to>
      <xdr:col>55</xdr:col>
      <xdr:colOff>88900</xdr:colOff>
      <xdr:row>99</xdr:row>
      <xdr:rowOff>71301</xdr:rowOff>
    </xdr:to>
    <xdr:cxnSp macro="">
      <xdr:nvCxnSpPr>
        <xdr:cNvPr id="466" name="直線コネクタ 465"/>
        <xdr:cNvCxnSpPr/>
      </xdr:nvCxnSpPr>
      <xdr:spPr>
        <a:xfrm>
          <a:off x="10388600" y="170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80934</xdr:rowOff>
    </xdr:from>
    <xdr:ext cx="469744" cy="259045"/>
    <xdr:sp macro="" textlink="">
      <xdr:nvSpPr>
        <xdr:cNvPr id="467" name="【市民会館】&#10;一人当たり面積平均値テキスト"/>
        <xdr:cNvSpPr txBox="1"/>
      </xdr:nvSpPr>
      <xdr:spPr>
        <a:xfrm>
          <a:off x="10515600" y="18083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58057</xdr:rowOff>
    </xdr:from>
    <xdr:to>
      <xdr:col>55</xdr:col>
      <xdr:colOff>50800</xdr:colOff>
      <xdr:row>106</xdr:row>
      <xdr:rowOff>159657</xdr:rowOff>
    </xdr:to>
    <xdr:sp macro="" textlink="">
      <xdr:nvSpPr>
        <xdr:cNvPr id="468" name="フローチャート: 判断 467"/>
        <xdr:cNvSpPr/>
      </xdr:nvSpPr>
      <xdr:spPr>
        <a:xfrm>
          <a:off x="104267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41729</xdr:rowOff>
    </xdr:from>
    <xdr:to>
      <xdr:col>50</xdr:col>
      <xdr:colOff>165100</xdr:colOff>
      <xdr:row>106</xdr:row>
      <xdr:rowOff>143329</xdr:rowOff>
    </xdr:to>
    <xdr:sp macro="" textlink="">
      <xdr:nvSpPr>
        <xdr:cNvPr id="469" name="フローチャート: 判断 468"/>
        <xdr:cNvSpPr/>
      </xdr:nvSpPr>
      <xdr:spPr>
        <a:xfrm>
          <a:off x="9588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70" name="フローチャート: 判断 469"/>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51526</xdr:rowOff>
    </xdr:from>
    <xdr:to>
      <xdr:col>41</xdr:col>
      <xdr:colOff>101600</xdr:colOff>
      <xdr:row>106</xdr:row>
      <xdr:rowOff>153126</xdr:rowOff>
    </xdr:to>
    <xdr:sp macro="" textlink="">
      <xdr:nvSpPr>
        <xdr:cNvPr id="471" name="フローチャート: 判断 470"/>
        <xdr:cNvSpPr/>
      </xdr:nvSpPr>
      <xdr:spPr>
        <a:xfrm>
          <a:off x="7810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2" name="フローチャート: 判断 471"/>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152763</xdr:rowOff>
    </xdr:from>
    <xdr:to>
      <xdr:col>55</xdr:col>
      <xdr:colOff>50800</xdr:colOff>
      <xdr:row>107</xdr:row>
      <xdr:rowOff>82913</xdr:rowOff>
    </xdr:to>
    <xdr:sp macro="" textlink="">
      <xdr:nvSpPr>
        <xdr:cNvPr id="478" name="楕円 477"/>
        <xdr:cNvSpPr/>
      </xdr:nvSpPr>
      <xdr:spPr>
        <a:xfrm>
          <a:off x="10426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131190</xdr:rowOff>
    </xdr:from>
    <xdr:ext cx="469744" cy="259045"/>
    <xdr:sp macro="" textlink="">
      <xdr:nvSpPr>
        <xdr:cNvPr id="479" name="【市民会館】&#10;一人当たり面積該当値テキスト"/>
        <xdr:cNvSpPr txBox="1"/>
      </xdr:nvSpPr>
      <xdr:spPr>
        <a:xfrm>
          <a:off x="10515600"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156029</xdr:rowOff>
    </xdr:from>
    <xdr:to>
      <xdr:col>50</xdr:col>
      <xdr:colOff>165100</xdr:colOff>
      <xdr:row>107</xdr:row>
      <xdr:rowOff>86179</xdr:rowOff>
    </xdr:to>
    <xdr:sp macro="" textlink="">
      <xdr:nvSpPr>
        <xdr:cNvPr id="480" name="楕円 479"/>
        <xdr:cNvSpPr/>
      </xdr:nvSpPr>
      <xdr:spPr>
        <a:xfrm>
          <a:off x="9588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32113</xdr:rowOff>
    </xdr:from>
    <xdr:to>
      <xdr:col>55</xdr:col>
      <xdr:colOff>0</xdr:colOff>
      <xdr:row>107</xdr:row>
      <xdr:rowOff>35379</xdr:rowOff>
    </xdr:to>
    <xdr:cxnSp macro="">
      <xdr:nvCxnSpPr>
        <xdr:cNvPr id="481" name="直線コネクタ 480"/>
        <xdr:cNvCxnSpPr/>
      </xdr:nvCxnSpPr>
      <xdr:spPr>
        <a:xfrm flipV="1">
          <a:off x="9639300" y="1837726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159294</xdr:rowOff>
    </xdr:from>
    <xdr:to>
      <xdr:col>46</xdr:col>
      <xdr:colOff>38100</xdr:colOff>
      <xdr:row>107</xdr:row>
      <xdr:rowOff>89444</xdr:rowOff>
    </xdr:to>
    <xdr:sp macro="" textlink="">
      <xdr:nvSpPr>
        <xdr:cNvPr id="482" name="楕円 481"/>
        <xdr:cNvSpPr/>
      </xdr:nvSpPr>
      <xdr:spPr>
        <a:xfrm>
          <a:off x="8699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35379</xdr:rowOff>
    </xdr:from>
    <xdr:to>
      <xdr:col>50</xdr:col>
      <xdr:colOff>114300</xdr:colOff>
      <xdr:row>107</xdr:row>
      <xdr:rowOff>38644</xdr:rowOff>
    </xdr:to>
    <xdr:cxnSp macro="">
      <xdr:nvCxnSpPr>
        <xdr:cNvPr id="483" name="直線コネクタ 482"/>
        <xdr:cNvCxnSpPr/>
      </xdr:nvCxnSpPr>
      <xdr:spPr>
        <a:xfrm flipV="1">
          <a:off x="8750300" y="1838052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162561</xdr:rowOff>
    </xdr:from>
    <xdr:to>
      <xdr:col>41</xdr:col>
      <xdr:colOff>101600</xdr:colOff>
      <xdr:row>107</xdr:row>
      <xdr:rowOff>92711</xdr:rowOff>
    </xdr:to>
    <xdr:sp macro="" textlink="">
      <xdr:nvSpPr>
        <xdr:cNvPr id="484" name="楕円 483"/>
        <xdr:cNvSpPr/>
      </xdr:nvSpPr>
      <xdr:spPr>
        <a:xfrm>
          <a:off x="7810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38644</xdr:rowOff>
    </xdr:from>
    <xdr:to>
      <xdr:col>45</xdr:col>
      <xdr:colOff>177800</xdr:colOff>
      <xdr:row>107</xdr:row>
      <xdr:rowOff>41911</xdr:rowOff>
    </xdr:to>
    <xdr:cxnSp macro="">
      <xdr:nvCxnSpPr>
        <xdr:cNvPr id="485" name="直線コネクタ 484"/>
        <xdr:cNvCxnSpPr/>
      </xdr:nvCxnSpPr>
      <xdr:spPr>
        <a:xfrm flipV="1">
          <a:off x="7861300" y="183837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165826</xdr:rowOff>
    </xdr:from>
    <xdr:to>
      <xdr:col>36</xdr:col>
      <xdr:colOff>165100</xdr:colOff>
      <xdr:row>107</xdr:row>
      <xdr:rowOff>95976</xdr:rowOff>
    </xdr:to>
    <xdr:sp macro="" textlink="">
      <xdr:nvSpPr>
        <xdr:cNvPr id="486" name="楕円 485"/>
        <xdr:cNvSpPr/>
      </xdr:nvSpPr>
      <xdr:spPr>
        <a:xfrm>
          <a:off x="6921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41911</xdr:rowOff>
    </xdr:from>
    <xdr:to>
      <xdr:col>41</xdr:col>
      <xdr:colOff>50800</xdr:colOff>
      <xdr:row>107</xdr:row>
      <xdr:rowOff>45176</xdr:rowOff>
    </xdr:to>
    <xdr:cxnSp macro="">
      <xdr:nvCxnSpPr>
        <xdr:cNvPr id="487" name="直線コネクタ 486"/>
        <xdr:cNvCxnSpPr/>
      </xdr:nvCxnSpPr>
      <xdr:spPr>
        <a:xfrm flipV="1">
          <a:off x="6972300" y="18387061"/>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159856</xdr:rowOff>
    </xdr:from>
    <xdr:ext cx="469744" cy="259045"/>
    <xdr:sp macro="" textlink="">
      <xdr:nvSpPr>
        <xdr:cNvPr id="488" name="n_1aveValue【市民会館】&#10;一人当たり面積"/>
        <xdr:cNvSpPr txBox="1"/>
      </xdr:nvSpPr>
      <xdr:spPr>
        <a:xfrm>
          <a:off x="93917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4734</xdr:rowOff>
    </xdr:from>
    <xdr:ext cx="469744" cy="259045"/>
    <xdr:sp macro="" textlink="">
      <xdr:nvSpPr>
        <xdr:cNvPr id="48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169653</xdr:rowOff>
    </xdr:from>
    <xdr:ext cx="469744" cy="259045"/>
    <xdr:sp macro="" textlink="">
      <xdr:nvSpPr>
        <xdr:cNvPr id="490" name="n_3aveValue【市民会館】&#10;一人当たり面積"/>
        <xdr:cNvSpPr txBox="1"/>
      </xdr:nvSpPr>
      <xdr:spPr>
        <a:xfrm>
          <a:off x="7626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1" name="n_4aveValue【市民会館】&#10;一人当たり面積"/>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77306</xdr:rowOff>
    </xdr:from>
    <xdr:ext cx="469744" cy="259045"/>
    <xdr:sp macro="" textlink="">
      <xdr:nvSpPr>
        <xdr:cNvPr id="492" name="n_1mainValue【市民会館】&#10;一人当たり面積"/>
        <xdr:cNvSpPr txBox="1"/>
      </xdr:nvSpPr>
      <xdr:spPr>
        <a:xfrm>
          <a:off x="9391727" y="1842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80571</xdr:rowOff>
    </xdr:from>
    <xdr:ext cx="469744" cy="259045"/>
    <xdr:sp macro="" textlink="">
      <xdr:nvSpPr>
        <xdr:cNvPr id="493" name="n_2mainValue【市民会館】&#10;一人当たり面積"/>
        <xdr:cNvSpPr txBox="1"/>
      </xdr:nvSpPr>
      <xdr:spPr>
        <a:xfrm>
          <a:off x="8515427" y="1842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83838</xdr:rowOff>
    </xdr:from>
    <xdr:ext cx="469744" cy="259045"/>
    <xdr:sp macro="" textlink="">
      <xdr:nvSpPr>
        <xdr:cNvPr id="494" name="n_3mainValue【市民会館】&#10;一人当たり面積"/>
        <xdr:cNvSpPr txBox="1"/>
      </xdr:nvSpPr>
      <xdr:spPr>
        <a:xfrm>
          <a:off x="7626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87103</xdr:rowOff>
    </xdr:from>
    <xdr:ext cx="469744" cy="259045"/>
    <xdr:sp macro="" textlink="">
      <xdr:nvSpPr>
        <xdr:cNvPr id="495" name="n_4mainValue【市民会館】&#10;一人当たり面積"/>
        <xdr:cNvSpPr txBox="1"/>
      </xdr:nvSpPr>
      <xdr:spPr>
        <a:xfrm>
          <a:off x="6737427"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156210</xdr:rowOff>
    </xdr:from>
    <xdr:to>
      <xdr:col>85</xdr:col>
      <xdr:colOff>126364</xdr:colOff>
      <xdr:row>41</xdr:row>
      <xdr:rowOff>167640</xdr:rowOff>
    </xdr:to>
    <xdr:cxnSp macro="">
      <xdr:nvCxnSpPr>
        <xdr:cNvPr id="521" name="直線コネクタ 520"/>
        <xdr:cNvCxnSpPr/>
      </xdr:nvCxnSpPr>
      <xdr:spPr>
        <a:xfrm flipV="1">
          <a:off x="16318864" y="581406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22" name="【一般廃棄物処理施設】&#10;有形固定資産減価償却率最小値テキスト"/>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3" name="直線コネクタ 522"/>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102887</xdr:rowOff>
    </xdr:from>
    <xdr:ext cx="340478" cy="259045"/>
    <xdr:sp macro="" textlink="">
      <xdr:nvSpPr>
        <xdr:cNvPr id="524" name="【一般廃棄物処理施設】&#10;有形固定資産減価償却率最大値テキスト"/>
        <xdr:cNvSpPr txBox="1"/>
      </xdr:nvSpPr>
      <xdr:spPr>
        <a:xfrm>
          <a:off x="16357600" y="55892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156210</xdr:rowOff>
    </xdr:from>
    <xdr:to>
      <xdr:col>86</xdr:col>
      <xdr:colOff>25400</xdr:colOff>
      <xdr:row>33</xdr:row>
      <xdr:rowOff>156210</xdr:rowOff>
    </xdr:to>
    <xdr:cxnSp macro="">
      <xdr:nvCxnSpPr>
        <xdr:cNvPr id="525" name="直線コネクタ 524"/>
        <xdr:cNvCxnSpPr/>
      </xdr:nvCxnSpPr>
      <xdr:spPr>
        <a:xfrm>
          <a:off x="16230600" y="581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113228</xdr:rowOff>
    </xdr:from>
    <xdr:ext cx="405111" cy="259045"/>
    <xdr:sp macro="" textlink="">
      <xdr:nvSpPr>
        <xdr:cNvPr id="526" name="【一般廃棄物処理施設】&#10;有形固定資産減価償却率平均値テキスト"/>
        <xdr:cNvSpPr txBox="1"/>
      </xdr:nvSpPr>
      <xdr:spPr>
        <a:xfrm>
          <a:off x="16357600" y="662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134801</xdr:rowOff>
    </xdr:from>
    <xdr:to>
      <xdr:col>85</xdr:col>
      <xdr:colOff>177800</xdr:colOff>
      <xdr:row>39</xdr:row>
      <xdr:rowOff>64951</xdr:rowOff>
    </xdr:to>
    <xdr:sp macro="" textlink="">
      <xdr:nvSpPr>
        <xdr:cNvPr id="527" name="フローチャート: 判断 526"/>
        <xdr:cNvSpPr/>
      </xdr:nvSpPr>
      <xdr:spPr>
        <a:xfrm>
          <a:off x="162687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25400</xdr:rowOff>
    </xdr:from>
    <xdr:to>
      <xdr:col>81</xdr:col>
      <xdr:colOff>101600</xdr:colOff>
      <xdr:row>39</xdr:row>
      <xdr:rowOff>127000</xdr:rowOff>
    </xdr:to>
    <xdr:sp macro="" textlink="">
      <xdr:nvSpPr>
        <xdr:cNvPr id="528" name="フローチャート: 判断 527"/>
        <xdr:cNvSpPr/>
      </xdr:nvSpPr>
      <xdr:spPr>
        <a:xfrm>
          <a:off x="15430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160927</xdr:rowOff>
    </xdr:from>
    <xdr:to>
      <xdr:col>76</xdr:col>
      <xdr:colOff>165100</xdr:colOff>
      <xdr:row>39</xdr:row>
      <xdr:rowOff>91077</xdr:rowOff>
    </xdr:to>
    <xdr:sp macro="" textlink="">
      <xdr:nvSpPr>
        <xdr:cNvPr id="529" name="フローチャート: 判断 528"/>
        <xdr:cNvSpPr/>
      </xdr:nvSpPr>
      <xdr:spPr>
        <a:xfrm>
          <a:off x="14541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13970</xdr:rowOff>
    </xdr:from>
    <xdr:to>
      <xdr:col>72</xdr:col>
      <xdr:colOff>38100</xdr:colOff>
      <xdr:row>39</xdr:row>
      <xdr:rowOff>115570</xdr:rowOff>
    </xdr:to>
    <xdr:sp macro="" textlink="">
      <xdr:nvSpPr>
        <xdr:cNvPr id="530" name="フローチャート: 判断 529"/>
        <xdr:cNvSpPr/>
      </xdr:nvSpPr>
      <xdr:spPr>
        <a:xfrm>
          <a:off x="1365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147865</xdr:rowOff>
    </xdr:from>
    <xdr:to>
      <xdr:col>67</xdr:col>
      <xdr:colOff>101600</xdr:colOff>
      <xdr:row>39</xdr:row>
      <xdr:rowOff>78015</xdr:rowOff>
    </xdr:to>
    <xdr:sp macro="" textlink="">
      <xdr:nvSpPr>
        <xdr:cNvPr id="531" name="フローチャート: 判断 530"/>
        <xdr:cNvSpPr/>
      </xdr:nvSpPr>
      <xdr:spPr>
        <a:xfrm>
          <a:off x="12763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59690</xdr:rowOff>
    </xdr:from>
    <xdr:to>
      <xdr:col>85</xdr:col>
      <xdr:colOff>177800</xdr:colOff>
      <xdr:row>38</xdr:row>
      <xdr:rowOff>161290</xdr:rowOff>
    </xdr:to>
    <xdr:sp macro="" textlink="">
      <xdr:nvSpPr>
        <xdr:cNvPr id="537" name="楕円 536"/>
        <xdr:cNvSpPr/>
      </xdr:nvSpPr>
      <xdr:spPr>
        <a:xfrm>
          <a:off x="162687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82567</xdr:rowOff>
    </xdr:from>
    <xdr:ext cx="405111" cy="259045"/>
    <xdr:sp macro="" textlink="">
      <xdr:nvSpPr>
        <xdr:cNvPr id="538" name="【一般廃棄物処理施設】&#10;有形固定資産減価償却率該当値テキスト"/>
        <xdr:cNvSpPr txBox="1"/>
      </xdr:nvSpPr>
      <xdr:spPr>
        <a:xfrm>
          <a:off x="16357600" y="642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27033</xdr:rowOff>
    </xdr:from>
    <xdr:to>
      <xdr:col>81</xdr:col>
      <xdr:colOff>101600</xdr:colOff>
      <xdr:row>38</xdr:row>
      <xdr:rowOff>128633</xdr:rowOff>
    </xdr:to>
    <xdr:sp macro="" textlink="">
      <xdr:nvSpPr>
        <xdr:cNvPr id="539" name="楕円 538"/>
        <xdr:cNvSpPr/>
      </xdr:nvSpPr>
      <xdr:spPr>
        <a:xfrm>
          <a:off x="15430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38</xdr:row>
      <xdr:rowOff>110490</xdr:rowOff>
    </xdr:to>
    <xdr:cxnSp macro="">
      <xdr:nvCxnSpPr>
        <xdr:cNvPr id="540" name="直線コネクタ 539"/>
        <xdr:cNvCxnSpPr/>
      </xdr:nvCxnSpPr>
      <xdr:spPr>
        <a:xfrm>
          <a:off x="15481300" y="659293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159294</xdr:rowOff>
    </xdr:from>
    <xdr:to>
      <xdr:col>76</xdr:col>
      <xdr:colOff>165100</xdr:colOff>
      <xdr:row>38</xdr:row>
      <xdr:rowOff>89444</xdr:rowOff>
    </xdr:to>
    <xdr:sp macro="" textlink="">
      <xdr:nvSpPr>
        <xdr:cNvPr id="541" name="楕円 540"/>
        <xdr:cNvSpPr/>
      </xdr:nvSpPr>
      <xdr:spPr>
        <a:xfrm>
          <a:off x="14541500" y="650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38644</xdr:rowOff>
    </xdr:from>
    <xdr:to>
      <xdr:col>81</xdr:col>
      <xdr:colOff>50800</xdr:colOff>
      <xdr:row>38</xdr:row>
      <xdr:rowOff>77833</xdr:rowOff>
    </xdr:to>
    <xdr:cxnSp macro="">
      <xdr:nvCxnSpPr>
        <xdr:cNvPr id="542" name="直線コネクタ 541"/>
        <xdr:cNvCxnSpPr/>
      </xdr:nvCxnSpPr>
      <xdr:spPr>
        <a:xfrm>
          <a:off x="14592300" y="655374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120106</xdr:rowOff>
    </xdr:from>
    <xdr:to>
      <xdr:col>72</xdr:col>
      <xdr:colOff>38100</xdr:colOff>
      <xdr:row>38</xdr:row>
      <xdr:rowOff>50256</xdr:rowOff>
    </xdr:to>
    <xdr:sp macro="" textlink="">
      <xdr:nvSpPr>
        <xdr:cNvPr id="543" name="楕円 542"/>
        <xdr:cNvSpPr/>
      </xdr:nvSpPr>
      <xdr:spPr>
        <a:xfrm>
          <a:off x="13652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170906</xdr:rowOff>
    </xdr:from>
    <xdr:to>
      <xdr:col>76</xdr:col>
      <xdr:colOff>114300</xdr:colOff>
      <xdr:row>38</xdr:row>
      <xdr:rowOff>38644</xdr:rowOff>
    </xdr:to>
    <xdr:cxnSp macro="">
      <xdr:nvCxnSpPr>
        <xdr:cNvPr id="544" name="直線コネクタ 543"/>
        <xdr:cNvCxnSpPr/>
      </xdr:nvCxnSpPr>
      <xdr:spPr>
        <a:xfrm>
          <a:off x="13703300" y="651455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80917</xdr:rowOff>
    </xdr:from>
    <xdr:to>
      <xdr:col>67</xdr:col>
      <xdr:colOff>101600</xdr:colOff>
      <xdr:row>38</xdr:row>
      <xdr:rowOff>11068</xdr:rowOff>
    </xdr:to>
    <xdr:sp macro="" textlink="">
      <xdr:nvSpPr>
        <xdr:cNvPr id="545" name="楕円 544"/>
        <xdr:cNvSpPr/>
      </xdr:nvSpPr>
      <xdr:spPr>
        <a:xfrm>
          <a:off x="12763500" y="64245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131717</xdr:rowOff>
    </xdr:from>
    <xdr:to>
      <xdr:col>71</xdr:col>
      <xdr:colOff>177800</xdr:colOff>
      <xdr:row>37</xdr:row>
      <xdr:rowOff>170906</xdr:rowOff>
    </xdr:to>
    <xdr:cxnSp macro="">
      <xdr:nvCxnSpPr>
        <xdr:cNvPr id="546" name="直線コネクタ 545"/>
        <xdr:cNvCxnSpPr/>
      </xdr:nvCxnSpPr>
      <xdr:spPr>
        <a:xfrm>
          <a:off x="12814300" y="647536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118127</xdr:rowOff>
    </xdr:from>
    <xdr:ext cx="405111" cy="259045"/>
    <xdr:sp macro="" textlink="">
      <xdr:nvSpPr>
        <xdr:cNvPr id="547" name="n_1aveValue【一般廃棄物処理施設】&#10;有形固定資産減価償却率"/>
        <xdr:cNvSpPr txBox="1"/>
      </xdr:nvSpPr>
      <xdr:spPr>
        <a:xfrm>
          <a:off x="15266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82204</xdr:rowOff>
    </xdr:from>
    <xdr:ext cx="405111" cy="259045"/>
    <xdr:sp macro="" textlink="">
      <xdr:nvSpPr>
        <xdr:cNvPr id="548" name="n_2aveValue【一般廃棄物処理施設】&#10;有形固定資産減価償却率"/>
        <xdr:cNvSpPr txBox="1"/>
      </xdr:nvSpPr>
      <xdr:spPr>
        <a:xfrm>
          <a:off x="143897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106697</xdr:rowOff>
    </xdr:from>
    <xdr:ext cx="405111" cy="259045"/>
    <xdr:sp macro="" textlink="">
      <xdr:nvSpPr>
        <xdr:cNvPr id="549" name="n_3aveValue【一般廃棄物処理施設】&#10;有形固定資産減価償却率"/>
        <xdr:cNvSpPr txBox="1"/>
      </xdr:nvSpPr>
      <xdr:spPr>
        <a:xfrm>
          <a:off x="13500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69142</xdr:rowOff>
    </xdr:from>
    <xdr:ext cx="405111" cy="259045"/>
    <xdr:sp macro="" textlink="">
      <xdr:nvSpPr>
        <xdr:cNvPr id="550" name="n_4aveValue【一般廃棄物処理施設】&#10;有形固定資産減価償却率"/>
        <xdr:cNvSpPr txBox="1"/>
      </xdr:nvSpPr>
      <xdr:spPr>
        <a:xfrm>
          <a:off x="12611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145160</xdr:rowOff>
    </xdr:from>
    <xdr:ext cx="405111" cy="259045"/>
    <xdr:sp macro="" textlink="">
      <xdr:nvSpPr>
        <xdr:cNvPr id="551" name="n_1mainValue【一般廃棄物処理施設】&#10;有形固定資産減価償却率"/>
        <xdr:cNvSpPr txBox="1"/>
      </xdr:nvSpPr>
      <xdr:spPr>
        <a:xfrm>
          <a:off x="15266044" y="631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105971</xdr:rowOff>
    </xdr:from>
    <xdr:ext cx="405111" cy="259045"/>
    <xdr:sp macro="" textlink="">
      <xdr:nvSpPr>
        <xdr:cNvPr id="552" name="n_2mainValue【一般廃棄物処理施設】&#10;有形固定資産減価償却率"/>
        <xdr:cNvSpPr txBox="1"/>
      </xdr:nvSpPr>
      <xdr:spPr>
        <a:xfrm>
          <a:off x="14389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66783</xdr:rowOff>
    </xdr:from>
    <xdr:ext cx="405111" cy="259045"/>
    <xdr:sp macro="" textlink="">
      <xdr:nvSpPr>
        <xdr:cNvPr id="553" name="n_3mainValue【一般廃棄物処理施設】&#10;有形固定資産減価償却率"/>
        <xdr:cNvSpPr txBox="1"/>
      </xdr:nvSpPr>
      <xdr:spPr>
        <a:xfrm>
          <a:off x="13500744" y="623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27594</xdr:rowOff>
    </xdr:from>
    <xdr:ext cx="405111" cy="259045"/>
    <xdr:sp macro="" textlink="">
      <xdr:nvSpPr>
        <xdr:cNvPr id="554" name="n_4mainValue【一般廃棄物処理施設】&#10;有形固定資産減価償却率"/>
        <xdr:cNvSpPr txBox="1"/>
      </xdr:nvSpPr>
      <xdr:spPr>
        <a:xfrm>
          <a:off x="12611744" y="6199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7366</xdr:rowOff>
    </xdr:from>
    <xdr:to>
      <xdr:col>116</xdr:col>
      <xdr:colOff>62864</xdr:colOff>
      <xdr:row>41</xdr:row>
      <xdr:rowOff>132516</xdr:rowOff>
    </xdr:to>
    <xdr:cxnSp macro="">
      <xdr:nvCxnSpPr>
        <xdr:cNvPr id="576" name="直線コネクタ 575"/>
        <xdr:cNvCxnSpPr/>
      </xdr:nvCxnSpPr>
      <xdr:spPr>
        <a:xfrm flipV="1">
          <a:off x="22160864" y="5665216"/>
          <a:ext cx="0" cy="149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136343</xdr:rowOff>
    </xdr:from>
    <xdr:ext cx="378565" cy="259045"/>
    <xdr:sp macro="" textlink="">
      <xdr:nvSpPr>
        <xdr:cNvPr id="577" name="【一般廃棄物処理施設】&#10;一人当たり有形固定資産（償却資産）額最小値テキスト"/>
        <xdr:cNvSpPr txBox="1"/>
      </xdr:nvSpPr>
      <xdr:spPr>
        <a:xfrm>
          <a:off x="22199600" y="716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132516</xdr:rowOff>
    </xdr:from>
    <xdr:to>
      <xdr:col>116</xdr:col>
      <xdr:colOff>152400</xdr:colOff>
      <xdr:row>41</xdr:row>
      <xdr:rowOff>132516</xdr:rowOff>
    </xdr:to>
    <xdr:cxnSp macro="">
      <xdr:nvCxnSpPr>
        <xdr:cNvPr id="578" name="直線コネクタ 577"/>
        <xdr:cNvCxnSpPr/>
      </xdr:nvCxnSpPr>
      <xdr:spPr>
        <a:xfrm>
          <a:off x="22072600" y="716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125493</xdr:rowOff>
    </xdr:from>
    <xdr:ext cx="599010" cy="259045"/>
    <xdr:sp macro="" textlink="">
      <xdr:nvSpPr>
        <xdr:cNvPr id="579" name="【一般廃棄物処理施設】&#10;一人当たり有形固定資産（償却資産）額最大値テキスト"/>
        <xdr:cNvSpPr txBox="1"/>
      </xdr:nvSpPr>
      <xdr:spPr>
        <a:xfrm>
          <a:off x="22199600" y="5440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7366</xdr:rowOff>
    </xdr:from>
    <xdr:to>
      <xdr:col>116</xdr:col>
      <xdr:colOff>152400</xdr:colOff>
      <xdr:row>33</xdr:row>
      <xdr:rowOff>7366</xdr:rowOff>
    </xdr:to>
    <xdr:cxnSp macro="">
      <xdr:nvCxnSpPr>
        <xdr:cNvPr id="580" name="直線コネクタ 579"/>
        <xdr:cNvCxnSpPr/>
      </xdr:nvCxnSpPr>
      <xdr:spPr>
        <a:xfrm>
          <a:off x="22072600" y="5665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72774</xdr:rowOff>
    </xdr:from>
    <xdr:ext cx="534377" cy="259045"/>
    <xdr:sp macro="" textlink="">
      <xdr:nvSpPr>
        <xdr:cNvPr id="581" name="【一般廃棄物処理施設】&#10;一人当たり有形固定資産（償却資産）額平均値テキスト"/>
        <xdr:cNvSpPr txBox="1"/>
      </xdr:nvSpPr>
      <xdr:spPr>
        <a:xfrm>
          <a:off x="22199600" y="67593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49897</xdr:rowOff>
    </xdr:from>
    <xdr:to>
      <xdr:col>116</xdr:col>
      <xdr:colOff>114300</xdr:colOff>
      <xdr:row>40</xdr:row>
      <xdr:rowOff>151497</xdr:rowOff>
    </xdr:to>
    <xdr:sp macro="" textlink="">
      <xdr:nvSpPr>
        <xdr:cNvPr id="582" name="フローチャート: 判断 581"/>
        <xdr:cNvSpPr/>
      </xdr:nvSpPr>
      <xdr:spPr>
        <a:xfrm>
          <a:off x="22110700" y="690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43286</xdr:rowOff>
    </xdr:from>
    <xdr:to>
      <xdr:col>112</xdr:col>
      <xdr:colOff>38100</xdr:colOff>
      <xdr:row>40</xdr:row>
      <xdr:rowOff>144886</xdr:rowOff>
    </xdr:to>
    <xdr:sp macro="" textlink="">
      <xdr:nvSpPr>
        <xdr:cNvPr id="583" name="フローチャート: 判断 582"/>
        <xdr:cNvSpPr/>
      </xdr:nvSpPr>
      <xdr:spPr>
        <a:xfrm>
          <a:off x="21272500" y="690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38030</xdr:rowOff>
    </xdr:from>
    <xdr:to>
      <xdr:col>107</xdr:col>
      <xdr:colOff>101600</xdr:colOff>
      <xdr:row>40</xdr:row>
      <xdr:rowOff>139630</xdr:rowOff>
    </xdr:to>
    <xdr:sp macro="" textlink="">
      <xdr:nvSpPr>
        <xdr:cNvPr id="584" name="フローチャート: 判断 583"/>
        <xdr:cNvSpPr/>
      </xdr:nvSpPr>
      <xdr:spPr>
        <a:xfrm>
          <a:off x="20383500" y="689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53602</xdr:rowOff>
    </xdr:from>
    <xdr:to>
      <xdr:col>102</xdr:col>
      <xdr:colOff>165100</xdr:colOff>
      <xdr:row>40</xdr:row>
      <xdr:rowOff>155202</xdr:rowOff>
    </xdr:to>
    <xdr:sp macro="" textlink="">
      <xdr:nvSpPr>
        <xdr:cNvPr id="585" name="フローチャート: 判断 584"/>
        <xdr:cNvSpPr/>
      </xdr:nvSpPr>
      <xdr:spPr>
        <a:xfrm>
          <a:off x="19494500" y="69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66697</xdr:rowOff>
    </xdr:from>
    <xdr:to>
      <xdr:col>98</xdr:col>
      <xdr:colOff>38100</xdr:colOff>
      <xdr:row>40</xdr:row>
      <xdr:rowOff>168297</xdr:rowOff>
    </xdr:to>
    <xdr:sp macro="" textlink="">
      <xdr:nvSpPr>
        <xdr:cNvPr id="586" name="フローチャート: 判断 585"/>
        <xdr:cNvSpPr/>
      </xdr:nvSpPr>
      <xdr:spPr>
        <a:xfrm>
          <a:off x="18605500" y="69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16414</xdr:rowOff>
    </xdr:from>
    <xdr:to>
      <xdr:col>116</xdr:col>
      <xdr:colOff>114300</xdr:colOff>
      <xdr:row>41</xdr:row>
      <xdr:rowOff>118014</xdr:rowOff>
    </xdr:to>
    <xdr:sp macro="" textlink="">
      <xdr:nvSpPr>
        <xdr:cNvPr id="592" name="楕円 591"/>
        <xdr:cNvSpPr/>
      </xdr:nvSpPr>
      <xdr:spPr>
        <a:xfrm>
          <a:off x="22110700" y="704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102791</xdr:rowOff>
    </xdr:from>
    <xdr:ext cx="534377" cy="259045"/>
    <xdr:sp macro="" textlink="">
      <xdr:nvSpPr>
        <xdr:cNvPr id="593" name="【一般廃棄物処理施設】&#10;一人当たり有形固定資産（償却資産）額該当値テキスト"/>
        <xdr:cNvSpPr txBox="1"/>
      </xdr:nvSpPr>
      <xdr:spPr>
        <a:xfrm>
          <a:off x="22199600" y="696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16544</xdr:rowOff>
    </xdr:from>
    <xdr:to>
      <xdr:col>112</xdr:col>
      <xdr:colOff>38100</xdr:colOff>
      <xdr:row>41</xdr:row>
      <xdr:rowOff>118144</xdr:rowOff>
    </xdr:to>
    <xdr:sp macro="" textlink="">
      <xdr:nvSpPr>
        <xdr:cNvPr id="594" name="楕円 593"/>
        <xdr:cNvSpPr/>
      </xdr:nvSpPr>
      <xdr:spPr>
        <a:xfrm>
          <a:off x="21272500" y="704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67214</xdr:rowOff>
    </xdr:from>
    <xdr:to>
      <xdr:col>116</xdr:col>
      <xdr:colOff>63500</xdr:colOff>
      <xdr:row>41</xdr:row>
      <xdr:rowOff>67344</xdr:rowOff>
    </xdr:to>
    <xdr:cxnSp macro="">
      <xdr:nvCxnSpPr>
        <xdr:cNvPr id="595" name="直線コネクタ 594"/>
        <xdr:cNvCxnSpPr/>
      </xdr:nvCxnSpPr>
      <xdr:spPr>
        <a:xfrm flipV="1">
          <a:off x="21323300" y="7096664"/>
          <a:ext cx="8382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17264</xdr:rowOff>
    </xdr:from>
    <xdr:to>
      <xdr:col>107</xdr:col>
      <xdr:colOff>101600</xdr:colOff>
      <xdr:row>41</xdr:row>
      <xdr:rowOff>118864</xdr:rowOff>
    </xdr:to>
    <xdr:sp macro="" textlink="">
      <xdr:nvSpPr>
        <xdr:cNvPr id="596" name="楕円 595"/>
        <xdr:cNvSpPr/>
      </xdr:nvSpPr>
      <xdr:spPr>
        <a:xfrm>
          <a:off x="20383500" y="704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67344</xdr:rowOff>
    </xdr:from>
    <xdr:to>
      <xdr:col>111</xdr:col>
      <xdr:colOff>177800</xdr:colOff>
      <xdr:row>41</xdr:row>
      <xdr:rowOff>68064</xdr:rowOff>
    </xdr:to>
    <xdr:cxnSp macro="">
      <xdr:nvCxnSpPr>
        <xdr:cNvPr id="597" name="直線コネクタ 596"/>
        <xdr:cNvCxnSpPr/>
      </xdr:nvCxnSpPr>
      <xdr:spPr>
        <a:xfrm flipV="1">
          <a:off x="20434300" y="7096794"/>
          <a:ext cx="889000"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17870</xdr:rowOff>
    </xdr:from>
    <xdr:to>
      <xdr:col>102</xdr:col>
      <xdr:colOff>165100</xdr:colOff>
      <xdr:row>41</xdr:row>
      <xdr:rowOff>119470</xdr:rowOff>
    </xdr:to>
    <xdr:sp macro="" textlink="">
      <xdr:nvSpPr>
        <xdr:cNvPr id="598" name="楕円 597"/>
        <xdr:cNvSpPr/>
      </xdr:nvSpPr>
      <xdr:spPr>
        <a:xfrm>
          <a:off x="19494500" y="70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68064</xdr:rowOff>
    </xdr:from>
    <xdr:to>
      <xdr:col>107</xdr:col>
      <xdr:colOff>50800</xdr:colOff>
      <xdr:row>41</xdr:row>
      <xdr:rowOff>68670</xdr:rowOff>
    </xdr:to>
    <xdr:cxnSp macro="">
      <xdr:nvCxnSpPr>
        <xdr:cNvPr id="599" name="直線コネクタ 598"/>
        <xdr:cNvCxnSpPr/>
      </xdr:nvCxnSpPr>
      <xdr:spPr>
        <a:xfrm flipV="1">
          <a:off x="19545300" y="7097514"/>
          <a:ext cx="889000" cy="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18576</xdr:rowOff>
    </xdr:from>
    <xdr:to>
      <xdr:col>98</xdr:col>
      <xdr:colOff>38100</xdr:colOff>
      <xdr:row>41</xdr:row>
      <xdr:rowOff>120176</xdr:rowOff>
    </xdr:to>
    <xdr:sp macro="" textlink="">
      <xdr:nvSpPr>
        <xdr:cNvPr id="600" name="楕円 599"/>
        <xdr:cNvSpPr/>
      </xdr:nvSpPr>
      <xdr:spPr>
        <a:xfrm>
          <a:off x="18605500" y="704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68670</xdr:rowOff>
    </xdr:from>
    <xdr:to>
      <xdr:col>102</xdr:col>
      <xdr:colOff>114300</xdr:colOff>
      <xdr:row>41</xdr:row>
      <xdr:rowOff>69376</xdr:rowOff>
    </xdr:to>
    <xdr:cxnSp macro="">
      <xdr:nvCxnSpPr>
        <xdr:cNvPr id="601" name="直線コネクタ 600"/>
        <xdr:cNvCxnSpPr/>
      </xdr:nvCxnSpPr>
      <xdr:spPr>
        <a:xfrm flipV="1">
          <a:off x="18656300" y="7098120"/>
          <a:ext cx="889000" cy="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161413</xdr:rowOff>
    </xdr:from>
    <xdr:ext cx="534377" cy="259045"/>
    <xdr:sp macro="" textlink="">
      <xdr:nvSpPr>
        <xdr:cNvPr id="602" name="n_1aveValue【一般廃棄物処理施設】&#10;一人当たり有形固定資産（償却資産）額"/>
        <xdr:cNvSpPr txBox="1"/>
      </xdr:nvSpPr>
      <xdr:spPr>
        <a:xfrm>
          <a:off x="21043411" y="667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156157</xdr:rowOff>
    </xdr:from>
    <xdr:ext cx="534377" cy="259045"/>
    <xdr:sp macro="" textlink="">
      <xdr:nvSpPr>
        <xdr:cNvPr id="603" name="n_2aveValue【一般廃棄物処理施設】&#10;一人当たり有形固定資産（償却資産）額"/>
        <xdr:cNvSpPr txBox="1"/>
      </xdr:nvSpPr>
      <xdr:spPr>
        <a:xfrm>
          <a:off x="20167111" y="667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279</xdr:rowOff>
    </xdr:from>
    <xdr:ext cx="534377" cy="259045"/>
    <xdr:sp macro="" textlink="">
      <xdr:nvSpPr>
        <xdr:cNvPr id="604" name="n_3aveValue【一般廃棄物処理施設】&#10;一人当たり有形固定資産（償却資産）額"/>
        <xdr:cNvSpPr txBox="1"/>
      </xdr:nvSpPr>
      <xdr:spPr>
        <a:xfrm>
          <a:off x="19278111" y="668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13374</xdr:rowOff>
    </xdr:from>
    <xdr:ext cx="534377" cy="259045"/>
    <xdr:sp macro="" textlink="">
      <xdr:nvSpPr>
        <xdr:cNvPr id="605" name="n_4aveValue【一般廃棄物処理施設】&#10;一人当たり有形固定資産（償却資産）額"/>
        <xdr:cNvSpPr txBox="1"/>
      </xdr:nvSpPr>
      <xdr:spPr>
        <a:xfrm>
          <a:off x="18389111" y="66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109271</xdr:rowOff>
    </xdr:from>
    <xdr:ext cx="534377" cy="259045"/>
    <xdr:sp macro="" textlink="">
      <xdr:nvSpPr>
        <xdr:cNvPr id="606" name="n_1mainValue【一般廃棄物処理施設】&#10;一人当たり有形固定資産（償却資産）額"/>
        <xdr:cNvSpPr txBox="1"/>
      </xdr:nvSpPr>
      <xdr:spPr>
        <a:xfrm>
          <a:off x="21043411" y="713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109991</xdr:rowOff>
    </xdr:from>
    <xdr:ext cx="534377" cy="259045"/>
    <xdr:sp macro="" textlink="">
      <xdr:nvSpPr>
        <xdr:cNvPr id="607" name="n_2mainValue【一般廃棄物処理施設】&#10;一人当たり有形固定資産（償却資産）額"/>
        <xdr:cNvSpPr txBox="1"/>
      </xdr:nvSpPr>
      <xdr:spPr>
        <a:xfrm>
          <a:off x="20167111" y="713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110597</xdr:rowOff>
    </xdr:from>
    <xdr:ext cx="534377" cy="259045"/>
    <xdr:sp macro="" textlink="">
      <xdr:nvSpPr>
        <xdr:cNvPr id="608" name="n_3mainValue【一般廃棄物処理施設】&#10;一人当たり有形固定資産（償却資産）額"/>
        <xdr:cNvSpPr txBox="1"/>
      </xdr:nvSpPr>
      <xdr:spPr>
        <a:xfrm>
          <a:off x="19278111" y="71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111303</xdr:rowOff>
    </xdr:from>
    <xdr:ext cx="534377" cy="259045"/>
    <xdr:sp macro="" textlink="">
      <xdr:nvSpPr>
        <xdr:cNvPr id="609" name="n_4mainValue【一般廃棄物処理施設】&#10;一人当たり有形固定資産（償却資産）額"/>
        <xdr:cNvSpPr txBox="1"/>
      </xdr:nvSpPr>
      <xdr:spPr>
        <a:xfrm>
          <a:off x="18389111" y="714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89807</xdr:rowOff>
    </xdr:from>
    <xdr:to>
      <xdr:col>85</xdr:col>
      <xdr:colOff>126364</xdr:colOff>
      <xdr:row>64</xdr:row>
      <xdr:rowOff>130628</xdr:rowOff>
    </xdr:to>
    <xdr:cxnSp macro="">
      <xdr:nvCxnSpPr>
        <xdr:cNvPr id="635" name="直線コネクタ 634"/>
        <xdr:cNvCxnSpPr/>
      </xdr:nvCxnSpPr>
      <xdr:spPr>
        <a:xfrm flipV="1">
          <a:off x="16318864" y="9519557"/>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36484</xdr:rowOff>
    </xdr:from>
    <xdr:ext cx="340478" cy="259045"/>
    <xdr:sp macro="" textlink="">
      <xdr:nvSpPr>
        <xdr:cNvPr id="638" name="【保健センター・保健所】&#10;有形固定資産減価償却率最大値テキスト"/>
        <xdr:cNvSpPr txBox="1"/>
      </xdr:nvSpPr>
      <xdr:spPr>
        <a:xfrm>
          <a:off x="16357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89807</xdr:rowOff>
    </xdr:from>
    <xdr:to>
      <xdr:col>86</xdr:col>
      <xdr:colOff>25400</xdr:colOff>
      <xdr:row>55</xdr:row>
      <xdr:rowOff>89807</xdr:rowOff>
    </xdr:to>
    <xdr:cxnSp macro="">
      <xdr:nvCxnSpPr>
        <xdr:cNvPr id="639" name="直線コネクタ 638"/>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25961</xdr:rowOff>
    </xdr:from>
    <xdr:ext cx="405111" cy="259045"/>
    <xdr:sp macro="" textlink="">
      <xdr:nvSpPr>
        <xdr:cNvPr id="640" name="【保健センター・保健所】&#10;有形固定資産減価償却率平均値テキスト"/>
        <xdr:cNvSpPr txBox="1"/>
      </xdr:nvSpPr>
      <xdr:spPr>
        <a:xfrm>
          <a:off x="16357600" y="10141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xdr:rowOff>
    </xdr:from>
    <xdr:to>
      <xdr:col>85</xdr:col>
      <xdr:colOff>177800</xdr:colOff>
      <xdr:row>60</xdr:row>
      <xdr:rowOff>104684</xdr:rowOff>
    </xdr:to>
    <xdr:sp macro="" textlink="">
      <xdr:nvSpPr>
        <xdr:cNvPr id="641" name="フローチャート: 判断 640"/>
        <xdr:cNvSpPr/>
      </xdr:nvSpPr>
      <xdr:spPr>
        <a:xfrm>
          <a:off x="162687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151674</xdr:rowOff>
    </xdr:from>
    <xdr:to>
      <xdr:col>81</xdr:col>
      <xdr:colOff>101600</xdr:colOff>
      <xdr:row>60</xdr:row>
      <xdr:rowOff>81824</xdr:rowOff>
    </xdr:to>
    <xdr:sp macro="" textlink="">
      <xdr:nvSpPr>
        <xdr:cNvPr id="642" name="フローチャート: 判断 641"/>
        <xdr:cNvSpPr/>
      </xdr:nvSpPr>
      <xdr:spPr>
        <a:xfrm>
          <a:off x="154305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114119</xdr:rowOff>
    </xdr:from>
    <xdr:to>
      <xdr:col>76</xdr:col>
      <xdr:colOff>165100</xdr:colOff>
      <xdr:row>60</xdr:row>
      <xdr:rowOff>44269</xdr:rowOff>
    </xdr:to>
    <xdr:sp macro="" textlink="">
      <xdr:nvSpPr>
        <xdr:cNvPr id="643" name="フローチャート: 判断 642"/>
        <xdr:cNvSpPr/>
      </xdr:nvSpPr>
      <xdr:spPr>
        <a:xfrm>
          <a:off x="14541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4" name="フローチャート: 判断 643"/>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45" name="フローチャート: 判断 644"/>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94524</xdr:rowOff>
    </xdr:from>
    <xdr:to>
      <xdr:col>85</xdr:col>
      <xdr:colOff>177800</xdr:colOff>
      <xdr:row>61</xdr:row>
      <xdr:rowOff>24674</xdr:rowOff>
    </xdr:to>
    <xdr:sp macro="" textlink="">
      <xdr:nvSpPr>
        <xdr:cNvPr id="651" name="楕円 650"/>
        <xdr:cNvSpPr/>
      </xdr:nvSpPr>
      <xdr:spPr>
        <a:xfrm>
          <a:off x="16268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72951</xdr:rowOff>
    </xdr:from>
    <xdr:ext cx="405111" cy="259045"/>
    <xdr:sp macro="" textlink="">
      <xdr:nvSpPr>
        <xdr:cNvPr id="652" name="【保健センター・保健所】&#10;有形固定資産減価償却率該当値テキスト"/>
        <xdr:cNvSpPr txBox="1"/>
      </xdr:nvSpPr>
      <xdr:spPr>
        <a:xfrm>
          <a:off x="16357600"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73297</xdr:rowOff>
    </xdr:from>
    <xdr:to>
      <xdr:col>81</xdr:col>
      <xdr:colOff>101600</xdr:colOff>
      <xdr:row>61</xdr:row>
      <xdr:rowOff>3447</xdr:rowOff>
    </xdr:to>
    <xdr:sp macro="" textlink="">
      <xdr:nvSpPr>
        <xdr:cNvPr id="653" name="楕円 652"/>
        <xdr:cNvSpPr/>
      </xdr:nvSpPr>
      <xdr:spPr>
        <a:xfrm>
          <a:off x="15430500" y="1036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124097</xdr:rowOff>
    </xdr:from>
    <xdr:to>
      <xdr:col>85</xdr:col>
      <xdr:colOff>127000</xdr:colOff>
      <xdr:row>60</xdr:row>
      <xdr:rowOff>145324</xdr:rowOff>
    </xdr:to>
    <xdr:cxnSp macro="">
      <xdr:nvCxnSpPr>
        <xdr:cNvPr id="654" name="直線コネクタ 653"/>
        <xdr:cNvCxnSpPr/>
      </xdr:nvCxnSpPr>
      <xdr:spPr>
        <a:xfrm>
          <a:off x="15481300" y="10411097"/>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50437</xdr:rowOff>
    </xdr:from>
    <xdr:to>
      <xdr:col>76</xdr:col>
      <xdr:colOff>165100</xdr:colOff>
      <xdr:row>60</xdr:row>
      <xdr:rowOff>152037</xdr:rowOff>
    </xdr:to>
    <xdr:sp macro="" textlink="">
      <xdr:nvSpPr>
        <xdr:cNvPr id="655" name="楕円 654"/>
        <xdr:cNvSpPr/>
      </xdr:nvSpPr>
      <xdr:spPr>
        <a:xfrm>
          <a:off x="14541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101237</xdr:rowOff>
    </xdr:from>
    <xdr:to>
      <xdr:col>81</xdr:col>
      <xdr:colOff>50800</xdr:colOff>
      <xdr:row>60</xdr:row>
      <xdr:rowOff>124097</xdr:rowOff>
    </xdr:to>
    <xdr:cxnSp macro="">
      <xdr:nvCxnSpPr>
        <xdr:cNvPr id="656" name="直線コネクタ 655"/>
        <xdr:cNvCxnSpPr/>
      </xdr:nvCxnSpPr>
      <xdr:spPr>
        <a:xfrm>
          <a:off x="14592300" y="103882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27577</xdr:rowOff>
    </xdr:from>
    <xdr:to>
      <xdr:col>72</xdr:col>
      <xdr:colOff>38100</xdr:colOff>
      <xdr:row>60</xdr:row>
      <xdr:rowOff>129177</xdr:rowOff>
    </xdr:to>
    <xdr:sp macro="" textlink="">
      <xdr:nvSpPr>
        <xdr:cNvPr id="657" name="楕円 656"/>
        <xdr:cNvSpPr/>
      </xdr:nvSpPr>
      <xdr:spPr>
        <a:xfrm>
          <a:off x="13652500" y="103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78377</xdr:rowOff>
    </xdr:from>
    <xdr:to>
      <xdr:col>76</xdr:col>
      <xdr:colOff>114300</xdr:colOff>
      <xdr:row>60</xdr:row>
      <xdr:rowOff>101237</xdr:rowOff>
    </xdr:to>
    <xdr:cxnSp macro="">
      <xdr:nvCxnSpPr>
        <xdr:cNvPr id="658" name="直線コネクタ 657"/>
        <xdr:cNvCxnSpPr/>
      </xdr:nvCxnSpPr>
      <xdr:spPr>
        <a:xfrm>
          <a:off x="13703300" y="1036537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3084</xdr:rowOff>
    </xdr:from>
    <xdr:to>
      <xdr:col>67</xdr:col>
      <xdr:colOff>101600</xdr:colOff>
      <xdr:row>60</xdr:row>
      <xdr:rowOff>104684</xdr:rowOff>
    </xdr:to>
    <xdr:sp macro="" textlink="">
      <xdr:nvSpPr>
        <xdr:cNvPr id="659" name="楕円 658"/>
        <xdr:cNvSpPr/>
      </xdr:nvSpPr>
      <xdr:spPr>
        <a:xfrm>
          <a:off x="12763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53884</xdr:rowOff>
    </xdr:from>
    <xdr:to>
      <xdr:col>71</xdr:col>
      <xdr:colOff>177800</xdr:colOff>
      <xdr:row>60</xdr:row>
      <xdr:rowOff>78377</xdr:rowOff>
    </xdr:to>
    <xdr:cxnSp macro="">
      <xdr:nvCxnSpPr>
        <xdr:cNvPr id="660" name="直線コネクタ 659"/>
        <xdr:cNvCxnSpPr/>
      </xdr:nvCxnSpPr>
      <xdr:spPr>
        <a:xfrm>
          <a:off x="12814300" y="103408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98351</xdr:rowOff>
    </xdr:from>
    <xdr:ext cx="405111" cy="259045"/>
    <xdr:sp macro="" textlink="">
      <xdr:nvSpPr>
        <xdr:cNvPr id="661" name="n_1aveValue【保健センター・保健所】&#10;有形固定資産減価償却率"/>
        <xdr:cNvSpPr txBox="1"/>
      </xdr:nvSpPr>
      <xdr:spPr>
        <a:xfrm>
          <a:off x="15266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60796</xdr:rowOff>
    </xdr:from>
    <xdr:ext cx="405111" cy="259045"/>
    <xdr:sp macro="" textlink="">
      <xdr:nvSpPr>
        <xdr:cNvPr id="662" name="n_2aveValue【保健センター・保健所】&#10;有形固定資産減価償却率"/>
        <xdr:cNvSpPr txBox="1"/>
      </xdr:nvSpPr>
      <xdr:spPr>
        <a:xfrm>
          <a:off x="14389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63" name="n_3aveValue【保健センター・保健所】&#10;有形固定資産減価償却率"/>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64" name="n_4aveValue【保健センター・保健所】&#10;有形固定資産減価償却率"/>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166024</xdr:rowOff>
    </xdr:from>
    <xdr:ext cx="405111" cy="259045"/>
    <xdr:sp macro="" textlink="">
      <xdr:nvSpPr>
        <xdr:cNvPr id="665" name="n_1mainValue【保健センター・保健所】&#10;有形固定資産減価償却率"/>
        <xdr:cNvSpPr txBox="1"/>
      </xdr:nvSpPr>
      <xdr:spPr>
        <a:xfrm>
          <a:off x="152660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143164</xdr:rowOff>
    </xdr:from>
    <xdr:ext cx="405111" cy="259045"/>
    <xdr:sp macro="" textlink="">
      <xdr:nvSpPr>
        <xdr:cNvPr id="666" name="n_2mainValue【保健センター・保健所】&#10;有形固定資産減価償却率"/>
        <xdr:cNvSpPr txBox="1"/>
      </xdr:nvSpPr>
      <xdr:spPr>
        <a:xfrm>
          <a:off x="14389744" y="1043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120304</xdr:rowOff>
    </xdr:from>
    <xdr:ext cx="405111" cy="259045"/>
    <xdr:sp macro="" textlink="">
      <xdr:nvSpPr>
        <xdr:cNvPr id="667" name="n_3mainValue【保健センター・保健所】&#10;有形固定資産減価償却率"/>
        <xdr:cNvSpPr txBox="1"/>
      </xdr:nvSpPr>
      <xdr:spPr>
        <a:xfrm>
          <a:off x="13500744"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95811</xdr:rowOff>
    </xdr:from>
    <xdr:ext cx="405111" cy="259045"/>
    <xdr:sp macro="" textlink="">
      <xdr:nvSpPr>
        <xdr:cNvPr id="668" name="n_4mainValue【保健センター・保健所】&#10;有形固定資産減価償却率"/>
        <xdr:cNvSpPr txBox="1"/>
      </xdr:nvSpPr>
      <xdr:spPr>
        <a:xfrm>
          <a:off x="12611744"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50800</xdr:rowOff>
    </xdr:to>
    <xdr:cxnSp macro="">
      <xdr:nvCxnSpPr>
        <xdr:cNvPr id="692" name="直線コネクタ 691"/>
        <xdr:cNvCxnSpPr/>
      </xdr:nvCxnSpPr>
      <xdr:spPr>
        <a:xfrm flipV="1">
          <a:off x="22160864" y="96012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699" name="フローチャート: 判断 698"/>
        <xdr:cNvSpPr/>
      </xdr:nvSpPr>
      <xdr:spPr>
        <a:xfrm>
          <a:off x="21272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165100</xdr:rowOff>
    </xdr:from>
    <xdr:to>
      <xdr:col>107</xdr:col>
      <xdr:colOff>101600</xdr:colOff>
      <xdr:row>61</xdr:row>
      <xdr:rowOff>95250</xdr:rowOff>
    </xdr:to>
    <xdr:sp macro="" textlink="">
      <xdr:nvSpPr>
        <xdr:cNvPr id="700" name="フローチャート: 判断 699"/>
        <xdr:cNvSpPr/>
      </xdr:nvSpPr>
      <xdr:spPr>
        <a:xfrm>
          <a:off x="20383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19050</xdr:rowOff>
    </xdr:from>
    <xdr:to>
      <xdr:col>102</xdr:col>
      <xdr:colOff>165100</xdr:colOff>
      <xdr:row>61</xdr:row>
      <xdr:rowOff>120650</xdr:rowOff>
    </xdr:to>
    <xdr:sp macro="" textlink="">
      <xdr:nvSpPr>
        <xdr:cNvPr id="701" name="フローチャート: 判断 700"/>
        <xdr:cNvSpPr/>
      </xdr:nvSpPr>
      <xdr:spPr>
        <a:xfrm>
          <a:off x="19494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31750</xdr:rowOff>
    </xdr:from>
    <xdr:to>
      <xdr:col>98</xdr:col>
      <xdr:colOff>38100</xdr:colOff>
      <xdr:row>61</xdr:row>
      <xdr:rowOff>133350</xdr:rowOff>
    </xdr:to>
    <xdr:sp macro="" textlink="">
      <xdr:nvSpPr>
        <xdr:cNvPr id="702" name="フローチャート: 判断 701"/>
        <xdr:cNvSpPr/>
      </xdr:nvSpPr>
      <xdr:spPr>
        <a:xfrm>
          <a:off x="18605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25400</xdr:rowOff>
    </xdr:from>
    <xdr:to>
      <xdr:col>116</xdr:col>
      <xdr:colOff>114300</xdr:colOff>
      <xdr:row>60</xdr:row>
      <xdr:rowOff>127000</xdr:rowOff>
    </xdr:to>
    <xdr:sp macro="" textlink="">
      <xdr:nvSpPr>
        <xdr:cNvPr id="708" name="楕円 707"/>
        <xdr:cNvSpPr/>
      </xdr:nvSpPr>
      <xdr:spPr>
        <a:xfrm>
          <a:off x="221107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48277</xdr:rowOff>
    </xdr:from>
    <xdr:ext cx="469744" cy="259045"/>
    <xdr:sp macro="" textlink="">
      <xdr:nvSpPr>
        <xdr:cNvPr id="709" name="【保健センター・保健所】&#10;一人当たり面積該当値テキスト"/>
        <xdr:cNvSpPr txBox="1"/>
      </xdr:nvSpPr>
      <xdr:spPr>
        <a:xfrm>
          <a:off x="22199600"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38100</xdr:rowOff>
    </xdr:from>
    <xdr:to>
      <xdr:col>112</xdr:col>
      <xdr:colOff>38100</xdr:colOff>
      <xdr:row>60</xdr:row>
      <xdr:rowOff>139700</xdr:rowOff>
    </xdr:to>
    <xdr:sp macro="" textlink="">
      <xdr:nvSpPr>
        <xdr:cNvPr id="710" name="楕円 709"/>
        <xdr:cNvSpPr/>
      </xdr:nvSpPr>
      <xdr:spPr>
        <a:xfrm>
          <a:off x="21272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76200</xdr:rowOff>
    </xdr:from>
    <xdr:to>
      <xdr:col>116</xdr:col>
      <xdr:colOff>63500</xdr:colOff>
      <xdr:row>60</xdr:row>
      <xdr:rowOff>88900</xdr:rowOff>
    </xdr:to>
    <xdr:cxnSp macro="">
      <xdr:nvCxnSpPr>
        <xdr:cNvPr id="711" name="直線コネクタ 710"/>
        <xdr:cNvCxnSpPr/>
      </xdr:nvCxnSpPr>
      <xdr:spPr>
        <a:xfrm flipV="1">
          <a:off x="21323300" y="10363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38100</xdr:rowOff>
    </xdr:from>
    <xdr:to>
      <xdr:col>107</xdr:col>
      <xdr:colOff>101600</xdr:colOff>
      <xdr:row>60</xdr:row>
      <xdr:rowOff>139700</xdr:rowOff>
    </xdr:to>
    <xdr:sp macro="" textlink="">
      <xdr:nvSpPr>
        <xdr:cNvPr id="712" name="楕円 711"/>
        <xdr:cNvSpPr/>
      </xdr:nvSpPr>
      <xdr:spPr>
        <a:xfrm>
          <a:off x="20383500" y="103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88900</xdr:rowOff>
    </xdr:from>
    <xdr:to>
      <xdr:col>111</xdr:col>
      <xdr:colOff>177800</xdr:colOff>
      <xdr:row>60</xdr:row>
      <xdr:rowOff>88900</xdr:rowOff>
    </xdr:to>
    <xdr:cxnSp macro="">
      <xdr:nvCxnSpPr>
        <xdr:cNvPr id="713" name="直線コネクタ 712"/>
        <xdr:cNvCxnSpPr/>
      </xdr:nvCxnSpPr>
      <xdr:spPr>
        <a:xfrm>
          <a:off x="20434300" y="10375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50800</xdr:rowOff>
    </xdr:from>
    <xdr:to>
      <xdr:col>102</xdr:col>
      <xdr:colOff>165100</xdr:colOff>
      <xdr:row>60</xdr:row>
      <xdr:rowOff>152400</xdr:rowOff>
    </xdr:to>
    <xdr:sp macro="" textlink="">
      <xdr:nvSpPr>
        <xdr:cNvPr id="714" name="楕円 713"/>
        <xdr:cNvSpPr/>
      </xdr:nvSpPr>
      <xdr:spPr>
        <a:xfrm>
          <a:off x="19494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88900</xdr:rowOff>
    </xdr:from>
    <xdr:to>
      <xdr:col>107</xdr:col>
      <xdr:colOff>50800</xdr:colOff>
      <xdr:row>60</xdr:row>
      <xdr:rowOff>101600</xdr:rowOff>
    </xdr:to>
    <xdr:cxnSp macro="">
      <xdr:nvCxnSpPr>
        <xdr:cNvPr id="715" name="直線コネクタ 714"/>
        <xdr:cNvCxnSpPr/>
      </xdr:nvCxnSpPr>
      <xdr:spPr>
        <a:xfrm flipV="1">
          <a:off x="19545300" y="1037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50800</xdr:rowOff>
    </xdr:from>
    <xdr:to>
      <xdr:col>98</xdr:col>
      <xdr:colOff>38100</xdr:colOff>
      <xdr:row>60</xdr:row>
      <xdr:rowOff>152400</xdr:rowOff>
    </xdr:to>
    <xdr:sp macro="" textlink="">
      <xdr:nvSpPr>
        <xdr:cNvPr id="716" name="楕円 715"/>
        <xdr:cNvSpPr/>
      </xdr:nvSpPr>
      <xdr:spPr>
        <a:xfrm>
          <a:off x="18605500" y="103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101600</xdr:rowOff>
    </xdr:from>
    <xdr:to>
      <xdr:col>102</xdr:col>
      <xdr:colOff>114300</xdr:colOff>
      <xdr:row>60</xdr:row>
      <xdr:rowOff>101600</xdr:rowOff>
    </xdr:to>
    <xdr:cxnSp macro="">
      <xdr:nvCxnSpPr>
        <xdr:cNvPr id="717" name="直線コネクタ 716"/>
        <xdr:cNvCxnSpPr/>
      </xdr:nvCxnSpPr>
      <xdr:spPr>
        <a:xfrm>
          <a:off x="18656300" y="10388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99077</xdr:rowOff>
    </xdr:from>
    <xdr:ext cx="469744" cy="259045"/>
    <xdr:sp macro="" textlink="">
      <xdr:nvSpPr>
        <xdr:cNvPr id="718" name="n_1aveValue【保健センター・保健所】&#10;一人当たり面積"/>
        <xdr:cNvSpPr txBox="1"/>
      </xdr:nvSpPr>
      <xdr:spPr>
        <a:xfrm>
          <a:off x="21075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19" name="n_2aveValue【保健センター・保健所】&#10;一人当たり面積"/>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111777</xdr:rowOff>
    </xdr:from>
    <xdr:ext cx="469744" cy="259045"/>
    <xdr:sp macro="" textlink="">
      <xdr:nvSpPr>
        <xdr:cNvPr id="720" name="n_3aveValue【保健センター・保健所】&#10;一人当たり面積"/>
        <xdr:cNvSpPr txBox="1"/>
      </xdr:nvSpPr>
      <xdr:spPr>
        <a:xfrm>
          <a:off x="19310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124477</xdr:rowOff>
    </xdr:from>
    <xdr:ext cx="469744" cy="259045"/>
    <xdr:sp macro="" textlink="">
      <xdr:nvSpPr>
        <xdr:cNvPr id="721" name="n_4aveValue【保健センター・保健所】&#10;一人当たり面積"/>
        <xdr:cNvSpPr txBox="1"/>
      </xdr:nvSpPr>
      <xdr:spPr>
        <a:xfrm>
          <a:off x="18421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156227</xdr:rowOff>
    </xdr:from>
    <xdr:ext cx="469744" cy="259045"/>
    <xdr:sp macro="" textlink="">
      <xdr:nvSpPr>
        <xdr:cNvPr id="722" name="n_1mainValue【保健センター・保健所】&#10;一人当たり面積"/>
        <xdr:cNvSpPr txBox="1"/>
      </xdr:nvSpPr>
      <xdr:spPr>
        <a:xfrm>
          <a:off x="210757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156227</xdr:rowOff>
    </xdr:from>
    <xdr:ext cx="469744" cy="259045"/>
    <xdr:sp macro="" textlink="">
      <xdr:nvSpPr>
        <xdr:cNvPr id="723" name="n_2mainValue【保健センター・保健所】&#10;一人当たり面積"/>
        <xdr:cNvSpPr txBox="1"/>
      </xdr:nvSpPr>
      <xdr:spPr>
        <a:xfrm>
          <a:off x="20199427"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168927</xdr:rowOff>
    </xdr:from>
    <xdr:ext cx="469744" cy="259045"/>
    <xdr:sp macro="" textlink="">
      <xdr:nvSpPr>
        <xdr:cNvPr id="724" name="n_3mainValue【保健センター・保健所】&#10;一人当たり面積"/>
        <xdr:cNvSpPr txBox="1"/>
      </xdr:nvSpPr>
      <xdr:spPr>
        <a:xfrm>
          <a:off x="1931042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168927</xdr:rowOff>
    </xdr:from>
    <xdr:ext cx="469744" cy="259045"/>
    <xdr:sp macro="" textlink="">
      <xdr:nvSpPr>
        <xdr:cNvPr id="725" name="n_4mainValue【保健センター・保健所】&#10;一人当たり面積"/>
        <xdr:cNvSpPr txBox="1"/>
      </xdr:nvSpPr>
      <xdr:spPr>
        <a:xfrm>
          <a:off x="18421427" y="1011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7" name="直線コネクタ 7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8" name="テキスト ボックス 73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9" name="直線コネクタ 7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40" name="テキスト ボックス 7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1" name="直線コネクタ 7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2" name="テキスト ボックス 7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3" name="直線コネクタ 7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4" name="テキスト ボックス 7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5" name="直線コネクタ 7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6" name="テキスト ボックス 7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7" name="直線コネクタ 7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8" name="テキスト ボックス 74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5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129539</xdr:rowOff>
    </xdr:to>
    <xdr:cxnSp macro="">
      <xdr:nvCxnSpPr>
        <xdr:cNvPr id="751" name="直線コネクタ 750"/>
        <xdr:cNvCxnSpPr/>
      </xdr:nvCxnSpPr>
      <xdr:spPr>
        <a:xfrm flipV="1">
          <a:off x="16318864" y="13280571"/>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133366</xdr:rowOff>
    </xdr:from>
    <xdr:ext cx="405111" cy="259045"/>
    <xdr:sp macro="" textlink="">
      <xdr:nvSpPr>
        <xdr:cNvPr id="752" name="【消防施設】&#10;有形固定資産減価償却率最小値テキスト"/>
        <xdr:cNvSpPr txBox="1"/>
      </xdr:nvSpPr>
      <xdr:spPr>
        <a:xfrm>
          <a:off x="163576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129539</xdr:rowOff>
    </xdr:from>
    <xdr:to>
      <xdr:col>86</xdr:col>
      <xdr:colOff>25400</xdr:colOff>
      <xdr:row>86</xdr:row>
      <xdr:rowOff>129539</xdr:rowOff>
    </xdr:to>
    <xdr:cxnSp macro="">
      <xdr:nvCxnSpPr>
        <xdr:cNvPr id="753" name="直線コネクタ 752"/>
        <xdr:cNvCxnSpPr/>
      </xdr:nvCxnSpPr>
      <xdr:spPr>
        <a:xfrm>
          <a:off x="16230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340478" cy="259045"/>
    <xdr:sp macro="" textlink="">
      <xdr:nvSpPr>
        <xdr:cNvPr id="754" name="【消防施設】&#10;有形固定資産減価償却率最大値テキスト"/>
        <xdr:cNvSpPr txBox="1"/>
      </xdr:nvSpPr>
      <xdr:spPr>
        <a:xfrm>
          <a:off x="16357600" y="1305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755" name="直線コネクタ 75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99621</xdr:rowOff>
    </xdr:from>
    <xdr:ext cx="405111" cy="259045"/>
    <xdr:sp macro="" textlink="">
      <xdr:nvSpPr>
        <xdr:cNvPr id="756" name="【消防施設】&#10;有形固定資産減価償却率平均値テキスト"/>
        <xdr:cNvSpPr txBox="1"/>
      </xdr:nvSpPr>
      <xdr:spPr>
        <a:xfrm>
          <a:off x="16357600" y="14158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121194</xdr:rowOff>
    </xdr:from>
    <xdr:to>
      <xdr:col>85</xdr:col>
      <xdr:colOff>177800</xdr:colOff>
      <xdr:row>83</xdr:row>
      <xdr:rowOff>51344</xdr:rowOff>
    </xdr:to>
    <xdr:sp macro="" textlink="">
      <xdr:nvSpPr>
        <xdr:cNvPr id="757" name="フローチャート: 判断 756"/>
        <xdr:cNvSpPr/>
      </xdr:nvSpPr>
      <xdr:spPr>
        <a:xfrm>
          <a:off x="16268700" y="1418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152219</xdr:rowOff>
    </xdr:from>
    <xdr:to>
      <xdr:col>81</xdr:col>
      <xdr:colOff>101600</xdr:colOff>
      <xdr:row>83</xdr:row>
      <xdr:rowOff>82369</xdr:rowOff>
    </xdr:to>
    <xdr:sp macro="" textlink="">
      <xdr:nvSpPr>
        <xdr:cNvPr id="758" name="フローチャート: 判断 757"/>
        <xdr:cNvSpPr/>
      </xdr:nvSpPr>
      <xdr:spPr>
        <a:xfrm>
          <a:off x="15430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140788</xdr:rowOff>
    </xdr:from>
    <xdr:to>
      <xdr:col>76</xdr:col>
      <xdr:colOff>165100</xdr:colOff>
      <xdr:row>83</xdr:row>
      <xdr:rowOff>70938</xdr:rowOff>
    </xdr:to>
    <xdr:sp macro="" textlink="">
      <xdr:nvSpPr>
        <xdr:cNvPr id="759" name="フローチャート: 判断 758"/>
        <xdr:cNvSpPr/>
      </xdr:nvSpPr>
      <xdr:spPr>
        <a:xfrm>
          <a:off x="14541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124461</xdr:rowOff>
    </xdr:from>
    <xdr:to>
      <xdr:col>72</xdr:col>
      <xdr:colOff>38100</xdr:colOff>
      <xdr:row>83</xdr:row>
      <xdr:rowOff>54611</xdr:rowOff>
    </xdr:to>
    <xdr:sp macro="" textlink="">
      <xdr:nvSpPr>
        <xdr:cNvPr id="760" name="フローチャート: 判断 759"/>
        <xdr:cNvSpPr/>
      </xdr:nvSpPr>
      <xdr:spPr>
        <a:xfrm>
          <a:off x="1365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170180</xdr:rowOff>
    </xdr:from>
    <xdr:to>
      <xdr:col>67</xdr:col>
      <xdr:colOff>101600</xdr:colOff>
      <xdr:row>82</xdr:row>
      <xdr:rowOff>100330</xdr:rowOff>
    </xdr:to>
    <xdr:sp macro="" textlink="">
      <xdr:nvSpPr>
        <xdr:cNvPr id="761" name="フローチャート: 判断 760"/>
        <xdr:cNvSpPr/>
      </xdr:nvSpPr>
      <xdr:spPr>
        <a:xfrm>
          <a:off x="12763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2" name="テキスト ボックス 76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3" name="テキスト ボックス 76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4" name="テキスト ボックス 76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5" name="テキスト ボックス 76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6" name="テキスト ボックス 76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98334</xdr:rowOff>
    </xdr:from>
    <xdr:to>
      <xdr:col>85</xdr:col>
      <xdr:colOff>177800</xdr:colOff>
      <xdr:row>82</xdr:row>
      <xdr:rowOff>28484</xdr:rowOff>
    </xdr:to>
    <xdr:sp macro="" textlink="">
      <xdr:nvSpPr>
        <xdr:cNvPr id="767" name="楕円 766"/>
        <xdr:cNvSpPr/>
      </xdr:nvSpPr>
      <xdr:spPr>
        <a:xfrm>
          <a:off x="16268700" y="1398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121211</xdr:rowOff>
    </xdr:from>
    <xdr:ext cx="405111" cy="259045"/>
    <xdr:sp macro="" textlink="">
      <xdr:nvSpPr>
        <xdr:cNvPr id="768" name="【消防施設】&#10;有形固定資産減価償却率該当値テキスト"/>
        <xdr:cNvSpPr txBox="1"/>
      </xdr:nvSpPr>
      <xdr:spPr>
        <a:xfrm>
          <a:off x="16357600" y="1383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65677</xdr:rowOff>
    </xdr:from>
    <xdr:to>
      <xdr:col>81</xdr:col>
      <xdr:colOff>101600</xdr:colOff>
      <xdr:row>81</xdr:row>
      <xdr:rowOff>167277</xdr:rowOff>
    </xdr:to>
    <xdr:sp macro="" textlink="">
      <xdr:nvSpPr>
        <xdr:cNvPr id="769" name="楕円 768"/>
        <xdr:cNvSpPr/>
      </xdr:nvSpPr>
      <xdr:spPr>
        <a:xfrm>
          <a:off x="154305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116477</xdr:rowOff>
    </xdr:from>
    <xdr:to>
      <xdr:col>85</xdr:col>
      <xdr:colOff>127000</xdr:colOff>
      <xdr:row>81</xdr:row>
      <xdr:rowOff>149134</xdr:rowOff>
    </xdr:to>
    <xdr:cxnSp macro="">
      <xdr:nvCxnSpPr>
        <xdr:cNvPr id="770" name="直線コネクタ 769"/>
        <xdr:cNvCxnSpPr/>
      </xdr:nvCxnSpPr>
      <xdr:spPr>
        <a:xfrm>
          <a:off x="15481300" y="140039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121194</xdr:rowOff>
    </xdr:from>
    <xdr:to>
      <xdr:col>76</xdr:col>
      <xdr:colOff>165100</xdr:colOff>
      <xdr:row>82</xdr:row>
      <xdr:rowOff>51344</xdr:rowOff>
    </xdr:to>
    <xdr:sp macro="" textlink="">
      <xdr:nvSpPr>
        <xdr:cNvPr id="771" name="楕円 770"/>
        <xdr:cNvSpPr/>
      </xdr:nvSpPr>
      <xdr:spPr>
        <a:xfrm>
          <a:off x="14541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116477</xdr:rowOff>
    </xdr:from>
    <xdr:to>
      <xdr:col>81</xdr:col>
      <xdr:colOff>50800</xdr:colOff>
      <xdr:row>82</xdr:row>
      <xdr:rowOff>544</xdr:rowOff>
    </xdr:to>
    <xdr:cxnSp macro="">
      <xdr:nvCxnSpPr>
        <xdr:cNvPr id="772" name="直線コネクタ 771"/>
        <xdr:cNvCxnSpPr/>
      </xdr:nvCxnSpPr>
      <xdr:spPr>
        <a:xfrm flipV="1">
          <a:off x="14592300" y="1400392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99968</xdr:rowOff>
    </xdr:from>
    <xdr:to>
      <xdr:col>72</xdr:col>
      <xdr:colOff>38100</xdr:colOff>
      <xdr:row>82</xdr:row>
      <xdr:rowOff>30118</xdr:rowOff>
    </xdr:to>
    <xdr:sp macro="" textlink="">
      <xdr:nvSpPr>
        <xdr:cNvPr id="773" name="楕円 772"/>
        <xdr:cNvSpPr/>
      </xdr:nvSpPr>
      <xdr:spPr>
        <a:xfrm>
          <a:off x="13652500" y="1398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150768</xdr:rowOff>
    </xdr:from>
    <xdr:to>
      <xdr:col>76</xdr:col>
      <xdr:colOff>114300</xdr:colOff>
      <xdr:row>82</xdr:row>
      <xdr:rowOff>544</xdr:rowOff>
    </xdr:to>
    <xdr:cxnSp macro="">
      <xdr:nvCxnSpPr>
        <xdr:cNvPr id="774" name="直線コネクタ 773"/>
        <xdr:cNvCxnSpPr/>
      </xdr:nvCxnSpPr>
      <xdr:spPr>
        <a:xfrm>
          <a:off x="13703300" y="1403821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72208</xdr:rowOff>
    </xdr:from>
    <xdr:to>
      <xdr:col>67</xdr:col>
      <xdr:colOff>101600</xdr:colOff>
      <xdr:row>82</xdr:row>
      <xdr:rowOff>2358</xdr:rowOff>
    </xdr:to>
    <xdr:sp macro="" textlink="">
      <xdr:nvSpPr>
        <xdr:cNvPr id="775" name="楕円 774"/>
        <xdr:cNvSpPr/>
      </xdr:nvSpPr>
      <xdr:spPr>
        <a:xfrm>
          <a:off x="12763500" y="1395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123008</xdr:rowOff>
    </xdr:from>
    <xdr:to>
      <xdr:col>71</xdr:col>
      <xdr:colOff>177800</xdr:colOff>
      <xdr:row>81</xdr:row>
      <xdr:rowOff>150768</xdr:rowOff>
    </xdr:to>
    <xdr:cxnSp macro="">
      <xdr:nvCxnSpPr>
        <xdr:cNvPr id="776" name="直線コネクタ 775"/>
        <xdr:cNvCxnSpPr/>
      </xdr:nvCxnSpPr>
      <xdr:spPr>
        <a:xfrm>
          <a:off x="12814300" y="1401045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73496</xdr:rowOff>
    </xdr:from>
    <xdr:ext cx="405111" cy="259045"/>
    <xdr:sp macro="" textlink="">
      <xdr:nvSpPr>
        <xdr:cNvPr id="777" name="n_1aveValue【消防施設】&#10;有形固定資産減価償却率"/>
        <xdr:cNvSpPr txBox="1"/>
      </xdr:nvSpPr>
      <xdr:spPr>
        <a:xfrm>
          <a:off x="152660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778" name="n_2aveValue【消防施設】&#10;有形固定資産減価償却率"/>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779" name="n_3ave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91457</xdr:rowOff>
    </xdr:from>
    <xdr:ext cx="405111" cy="259045"/>
    <xdr:sp macro="" textlink="">
      <xdr:nvSpPr>
        <xdr:cNvPr id="780" name="n_4aveValue【消防施設】&#10;有形固定資産減価償却率"/>
        <xdr:cNvSpPr txBox="1"/>
      </xdr:nvSpPr>
      <xdr:spPr>
        <a:xfrm>
          <a:off x="12611744" y="1415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12354</xdr:rowOff>
    </xdr:from>
    <xdr:ext cx="405111" cy="259045"/>
    <xdr:sp macro="" textlink="">
      <xdr:nvSpPr>
        <xdr:cNvPr id="781" name="n_1mainValue【消防施設】&#10;有形固定資産減価償却率"/>
        <xdr:cNvSpPr txBox="1"/>
      </xdr:nvSpPr>
      <xdr:spPr>
        <a:xfrm>
          <a:off x="15266044" y="1372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67871</xdr:rowOff>
    </xdr:from>
    <xdr:ext cx="405111" cy="259045"/>
    <xdr:sp macro="" textlink="">
      <xdr:nvSpPr>
        <xdr:cNvPr id="782" name="n_2mainValue【消防施設】&#10;有形固定資産減価償却率"/>
        <xdr:cNvSpPr txBox="1"/>
      </xdr:nvSpPr>
      <xdr:spPr>
        <a:xfrm>
          <a:off x="14389744" y="1378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46645</xdr:rowOff>
    </xdr:from>
    <xdr:ext cx="405111" cy="259045"/>
    <xdr:sp macro="" textlink="">
      <xdr:nvSpPr>
        <xdr:cNvPr id="783" name="n_3mainValue【消防施設】&#10;有形固定資産減価償却率"/>
        <xdr:cNvSpPr txBox="1"/>
      </xdr:nvSpPr>
      <xdr:spPr>
        <a:xfrm>
          <a:off x="13500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18885</xdr:rowOff>
    </xdr:from>
    <xdr:ext cx="405111" cy="259045"/>
    <xdr:sp macro="" textlink="">
      <xdr:nvSpPr>
        <xdr:cNvPr id="784" name="n_4mainValue【消防施設】&#10;有形固定資産減価償却率"/>
        <xdr:cNvSpPr txBox="1"/>
      </xdr:nvSpPr>
      <xdr:spPr>
        <a:xfrm>
          <a:off x="12611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5" name="正方形/長方形 78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6" name="正方形/長方形 78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7" name="正方形/長方形 78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8" name="正方形/長方形 78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9" name="正方形/長方形 78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0" name="正方形/長方形 78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1" name="正方形/長方形 79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2" name="正方形/長方形 79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3" name="テキスト ボックス 79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4" name="直線コネクタ 79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5" name="直線コネクタ 79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6" name="テキスト ボックス 79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7" name="直線コネクタ 79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8" name="テキスト ボックス 79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9" name="直線コネクタ 79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800" name="テキスト ボックス 79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1" name="直線コネクタ 80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2" name="テキスト ボックス 80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83820</xdr:rowOff>
    </xdr:from>
    <xdr:to>
      <xdr:col>116</xdr:col>
      <xdr:colOff>62864</xdr:colOff>
      <xdr:row>86</xdr:row>
      <xdr:rowOff>6096</xdr:rowOff>
    </xdr:to>
    <xdr:cxnSp macro="">
      <xdr:nvCxnSpPr>
        <xdr:cNvPr id="806" name="直線コネクタ 805"/>
        <xdr:cNvCxnSpPr/>
      </xdr:nvCxnSpPr>
      <xdr:spPr>
        <a:xfrm flipV="1">
          <a:off x="22160864" y="13456920"/>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7"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8" name="直線コネクタ 807"/>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30497</xdr:rowOff>
    </xdr:from>
    <xdr:ext cx="469744" cy="259045"/>
    <xdr:sp macro="" textlink="">
      <xdr:nvSpPr>
        <xdr:cNvPr id="809" name="【消防施設】&#10;一人当たり面積最大値テキスト"/>
        <xdr:cNvSpPr txBox="1"/>
      </xdr:nvSpPr>
      <xdr:spPr>
        <a:xfrm>
          <a:off x="22199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83820</xdr:rowOff>
    </xdr:from>
    <xdr:to>
      <xdr:col>116</xdr:col>
      <xdr:colOff>152400</xdr:colOff>
      <xdr:row>78</xdr:row>
      <xdr:rowOff>83820</xdr:rowOff>
    </xdr:to>
    <xdr:cxnSp macro="">
      <xdr:nvCxnSpPr>
        <xdr:cNvPr id="810" name="直線コネクタ 809"/>
        <xdr:cNvCxnSpPr/>
      </xdr:nvCxnSpPr>
      <xdr:spPr>
        <a:xfrm>
          <a:off x="22072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100601</xdr:rowOff>
    </xdr:from>
    <xdr:ext cx="469744" cy="259045"/>
    <xdr:sp macro="" textlink="">
      <xdr:nvSpPr>
        <xdr:cNvPr id="811" name="【消防施設】&#10;一人当たり面積平均値テキスト"/>
        <xdr:cNvSpPr txBox="1"/>
      </xdr:nvSpPr>
      <xdr:spPr>
        <a:xfrm>
          <a:off x="22199600" y="14330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812" name="フローチャート: 判断 811"/>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85598</xdr:rowOff>
    </xdr:from>
    <xdr:to>
      <xdr:col>112</xdr:col>
      <xdr:colOff>38100</xdr:colOff>
      <xdr:row>84</xdr:row>
      <xdr:rowOff>15748</xdr:rowOff>
    </xdr:to>
    <xdr:sp macro="" textlink="">
      <xdr:nvSpPr>
        <xdr:cNvPr id="813" name="フローチャート: 判断 812"/>
        <xdr:cNvSpPr/>
      </xdr:nvSpPr>
      <xdr:spPr>
        <a:xfrm>
          <a:off x="21272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814" name="フローチャート: 判断 81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5" name="フローチャート: 判断 814"/>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113030</xdr:rowOff>
    </xdr:from>
    <xdr:to>
      <xdr:col>98</xdr:col>
      <xdr:colOff>38100</xdr:colOff>
      <xdr:row>84</xdr:row>
      <xdr:rowOff>43180</xdr:rowOff>
    </xdr:to>
    <xdr:sp macro="" textlink="">
      <xdr:nvSpPr>
        <xdr:cNvPr id="816" name="フローチャート: 判断 815"/>
        <xdr:cNvSpPr/>
      </xdr:nvSpPr>
      <xdr:spPr>
        <a:xfrm>
          <a:off x="18605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99313</xdr:rowOff>
    </xdr:from>
    <xdr:to>
      <xdr:col>116</xdr:col>
      <xdr:colOff>114300</xdr:colOff>
      <xdr:row>84</xdr:row>
      <xdr:rowOff>29463</xdr:rowOff>
    </xdr:to>
    <xdr:sp macro="" textlink="">
      <xdr:nvSpPr>
        <xdr:cNvPr id="822" name="楕円 821"/>
        <xdr:cNvSpPr/>
      </xdr:nvSpPr>
      <xdr:spPr>
        <a:xfrm>
          <a:off x="221107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122190</xdr:rowOff>
    </xdr:from>
    <xdr:ext cx="469744" cy="259045"/>
    <xdr:sp macro="" textlink="">
      <xdr:nvSpPr>
        <xdr:cNvPr id="823" name="【消防施設】&#10;一人当たり面積該当値テキスト"/>
        <xdr:cNvSpPr txBox="1"/>
      </xdr:nvSpPr>
      <xdr:spPr>
        <a:xfrm>
          <a:off x="22199600" y="1418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824" name="楕円 823"/>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150113</xdr:rowOff>
    </xdr:from>
    <xdr:to>
      <xdr:col>116</xdr:col>
      <xdr:colOff>63500</xdr:colOff>
      <xdr:row>83</xdr:row>
      <xdr:rowOff>154687</xdr:rowOff>
    </xdr:to>
    <xdr:cxnSp macro="">
      <xdr:nvCxnSpPr>
        <xdr:cNvPr id="825" name="直線コネクタ 824"/>
        <xdr:cNvCxnSpPr/>
      </xdr:nvCxnSpPr>
      <xdr:spPr>
        <a:xfrm flipV="1">
          <a:off x="21323300" y="143804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99313</xdr:rowOff>
    </xdr:from>
    <xdr:to>
      <xdr:col>107</xdr:col>
      <xdr:colOff>101600</xdr:colOff>
      <xdr:row>84</xdr:row>
      <xdr:rowOff>29463</xdr:rowOff>
    </xdr:to>
    <xdr:sp macro="" textlink="">
      <xdr:nvSpPr>
        <xdr:cNvPr id="826" name="楕円 825"/>
        <xdr:cNvSpPr/>
      </xdr:nvSpPr>
      <xdr:spPr>
        <a:xfrm>
          <a:off x="20383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150113</xdr:rowOff>
    </xdr:from>
    <xdr:to>
      <xdr:col>111</xdr:col>
      <xdr:colOff>177800</xdr:colOff>
      <xdr:row>83</xdr:row>
      <xdr:rowOff>154687</xdr:rowOff>
    </xdr:to>
    <xdr:cxnSp macro="">
      <xdr:nvCxnSpPr>
        <xdr:cNvPr id="827" name="直線コネクタ 826"/>
        <xdr:cNvCxnSpPr/>
      </xdr:nvCxnSpPr>
      <xdr:spPr>
        <a:xfrm>
          <a:off x="20434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99313</xdr:rowOff>
    </xdr:from>
    <xdr:to>
      <xdr:col>102</xdr:col>
      <xdr:colOff>165100</xdr:colOff>
      <xdr:row>84</xdr:row>
      <xdr:rowOff>29463</xdr:rowOff>
    </xdr:to>
    <xdr:sp macro="" textlink="">
      <xdr:nvSpPr>
        <xdr:cNvPr id="828" name="楕円 827"/>
        <xdr:cNvSpPr/>
      </xdr:nvSpPr>
      <xdr:spPr>
        <a:xfrm>
          <a:off x="19494500" y="1432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150113</xdr:rowOff>
    </xdr:from>
    <xdr:to>
      <xdr:col>107</xdr:col>
      <xdr:colOff>50800</xdr:colOff>
      <xdr:row>83</xdr:row>
      <xdr:rowOff>150113</xdr:rowOff>
    </xdr:to>
    <xdr:cxnSp macro="">
      <xdr:nvCxnSpPr>
        <xdr:cNvPr id="829" name="直線コネクタ 828"/>
        <xdr:cNvCxnSpPr/>
      </xdr:nvCxnSpPr>
      <xdr:spPr>
        <a:xfrm>
          <a:off x="19545300" y="143804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103887</xdr:rowOff>
    </xdr:from>
    <xdr:to>
      <xdr:col>98</xdr:col>
      <xdr:colOff>38100</xdr:colOff>
      <xdr:row>84</xdr:row>
      <xdr:rowOff>34037</xdr:rowOff>
    </xdr:to>
    <xdr:sp macro="" textlink="">
      <xdr:nvSpPr>
        <xdr:cNvPr id="830" name="楕円 829"/>
        <xdr:cNvSpPr/>
      </xdr:nvSpPr>
      <xdr:spPr>
        <a:xfrm>
          <a:off x="18605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150113</xdr:rowOff>
    </xdr:from>
    <xdr:to>
      <xdr:col>102</xdr:col>
      <xdr:colOff>114300</xdr:colOff>
      <xdr:row>83</xdr:row>
      <xdr:rowOff>154687</xdr:rowOff>
    </xdr:to>
    <xdr:cxnSp macro="">
      <xdr:nvCxnSpPr>
        <xdr:cNvPr id="831" name="直線コネクタ 830"/>
        <xdr:cNvCxnSpPr/>
      </xdr:nvCxnSpPr>
      <xdr:spPr>
        <a:xfrm flipV="1">
          <a:off x="18656300" y="143804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32275</xdr:rowOff>
    </xdr:from>
    <xdr:ext cx="469744" cy="259045"/>
    <xdr:sp macro="" textlink="">
      <xdr:nvSpPr>
        <xdr:cNvPr id="832" name="n_1aveValue【消防施設】&#10;一人当たり面積"/>
        <xdr:cNvSpPr txBox="1"/>
      </xdr:nvSpPr>
      <xdr:spPr>
        <a:xfrm>
          <a:off x="210757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833" name="n_2aveValue【消防施設】&#10;一人当たり面積"/>
        <xdr:cNvSpPr txBox="1"/>
      </xdr:nvSpPr>
      <xdr:spPr>
        <a:xfrm>
          <a:off x="20199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4" name="n_3aveValue【消防施設】&#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34307</xdr:rowOff>
    </xdr:from>
    <xdr:ext cx="469744" cy="259045"/>
    <xdr:sp macro="" textlink="">
      <xdr:nvSpPr>
        <xdr:cNvPr id="835" name="n_4aveValue【消防施設】&#10;一人当たり面積"/>
        <xdr:cNvSpPr txBox="1"/>
      </xdr:nvSpPr>
      <xdr:spPr>
        <a:xfrm>
          <a:off x="18421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25164</xdr:rowOff>
    </xdr:from>
    <xdr:ext cx="469744" cy="259045"/>
    <xdr:sp macro="" textlink="">
      <xdr:nvSpPr>
        <xdr:cNvPr id="836" name="n_1mainValue【消防施設】&#10;一人当たり面積"/>
        <xdr:cNvSpPr txBox="1"/>
      </xdr:nvSpPr>
      <xdr:spPr>
        <a:xfrm>
          <a:off x="21075727" y="1442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20590</xdr:rowOff>
    </xdr:from>
    <xdr:ext cx="469744" cy="259045"/>
    <xdr:sp macro="" textlink="">
      <xdr:nvSpPr>
        <xdr:cNvPr id="837" name="n_2mainValue【消防施設】&#10;一人当たり面積"/>
        <xdr:cNvSpPr txBox="1"/>
      </xdr:nvSpPr>
      <xdr:spPr>
        <a:xfrm>
          <a:off x="20199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20590</xdr:rowOff>
    </xdr:from>
    <xdr:ext cx="469744" cy="259045"/>
    <xdr:sp macro="" textlink="">
      <xdr:nvSpPr>
        <xdr:cNvPr id="838" name="n_3mainValue【消防施設】&#10;一人当たり面積"/>
        <xdr:cNvSpPr txBox="1"/>
      </xdr:nvSpPr>
      <xdr:spPr>
        <a:xfrm>
          <a:off x="19310427" y="1442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50564</xdr:rowOff>
    </xdr:from>
    <xdr:ext cx="469744" cy="259045"/>
    <xdr:sp macro="" textlink="">
      <xdr:nvSpPr>
        <xdr:cNvPr id="839" name="n_4mainValue【消防施設】&#10;一人当たり面積"/>
        <xdr:cNvSpPr txBox="1"/>
      </xdr:nvSpPr>
      <xdr:spPr>
        <a:xfrm>
          <a:off x="184214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10886</xdr:rowOff>
    </xdr:from>
    <xdr:to>
      <xdr:col>85</xdr:col>
      <xdr:colOff>126364</xdr:colOff>
      <xdr:row>109</xdr:row>
      <xdr:rowOff>35379</xdr:rowOff>
    </xdr:to>
    <xdr:cxnSp macro="">
      <xdr:nvCxnSpPr>
        <xdr:cNvPr id="865" name="直線コネクタ 864"/>
        <xdr:cNvCxnSpPr/>
      </xdr:nvCxnSpPr>
      <xdr:spPr>
        <a:xfrm flipV="1">
          <a:off x="16318864"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129013</xdr:rowOff>
    </xdr:from>
    <xdr:ext cx="340478" cy="259045"/>
    <xdr:sp macro="" textlink="">
      <xdr:nvSpPr>
        <xdr:cNvPr id="868" name="【庁舎】&#10;有形固定資産減価償却率最大値テキスト"/>
        <xdr:cNvSpPr txBox="1"/>
      </xdr:nvSpPr>
      <xdr:spPr>
        <a:xfrm>
          <a:off x="16357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10886</xdr:rowOff>
    </xdr:from>
    <xdr:to>
      <xdr:col>86</xdr:col>
      <xdr:colOff>25400</xdr:colOff>
      <xdr:row>100</xdr:row>
      <xdr:rowOff>10886</xdr:rowOff>
    </xdr:to>
    <xdr:cxnSp macro="">
      <xdr:nvCxnSpPr>
        <xdr:cNvPr id="869" name="直線コネクタ 868"/>
        <xdr:cNvCxnSpPr/>
      </xdr:nvCxnSpPr>
      <xdr:spPr>
        <a:xfrm>
          <a:off x="16230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61340</xdr:rowOff>
    </xdr:from>
    <xdr:ext cx="405111" cy="259045"/>
    <xdr:sp macro="" textlink="">
      <xdr:nvSpPr>
        <xdr:cNvPr id="870" name="【庁舎】&#10;有形固定資産減価償却率平均値テキスト"/>
        <xdr:cNvSpPr txBox="1"/>
      </xdr:nvSpPr>
      <xdr:spPr>
        <a:xfrm>
          <a:off x="16357600" y="177206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38463</xdr:rowOff>
    </xdr:from>
    <xdr:to>
      <xdr:col>85</xdr:col>
      <xdr:colOff>177800</xdr:colOff>
      <xdr:row>104</xdr:row>
      <xdr:rowOff>140063</xdr:rowOff>
    </xdr:to>
    <xdr:sp macro="" textlink="">
      <xdr:nvSpPr>
        <xdr:cNvPr id="871" name="フローチャート: 判断 870"/>
        <xdr:cNvSpPr/>
      </xdr:nvSpPr>
      <xdr:spPr>
        <a:xfrm>
          <a:off x="162687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72" name="フローチャート: 判断 871"/>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152763</xdr:rowOff>
    </xdr:from>
    <xdr:to>
      <xdr:col>76</xdr:col>
      <xdr:colOff>165100</xdr:colOff>
      <xdr:row>105</xdr:row>
      <xdr:rowOff>82913</xdr:rowOff>
    </xdr:to>
    <xdr:sp macro="" textlink="">
      <xdr:nvSpPr>
        <xdr:cNvPr id="873" name="フローチャート: 判断 872"/>
        <xdr:cNvSpPr/>
      </xdr:nvSpPr>
      <xdr:spPr>
        <a:xfrm>
          <a:off x="14541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156029</xdr:rowOff>
    </xdr:from>
    <xdr:to>
      <xdr:col>72</xdr:col>
      <xdr:colOff>38100</xdr:colOff>
      <xdr:row>105</xdr:row>
      <xdr:rowOff>86179</xdr:rowOff>
    </xdr:to>
    <xdr:sp macro="" textlink="">
      <xdr:nvSpPr>
        <xdr:cNvPr id="874" name="フローチャート: 判断 873"/>
        <xdr:cNvSpPr/>
      </xdr:nvSpPr>
      <xdr:spPr>
        <a:xfrm>
          <a:off x="13652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875" name="フローチャート: 判断 874"/>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115207</xdr:rowOff>
    </xdr:from>
    <xdr:to>
      <xdr:col>85</xdr:col>
      <xdr:colOff>177800</xdr:colOff>
      <xdr:row>108</xdr:row>
      <xdr:rowOff>45357</xdr:rowOff>
    </xdr:to>
    <xdr:sp macro="" textlink="">
      <xdr:nvSpPr>
        <xdr:cNvPr id="881" name="楕円 880"/>
        <xdr:cNvSpPr/>
      </xdr:nvSpPr>
      <xdr:spPr>
        <a:xfrm>
          <a:off x="16268700" y="1846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93634</xdr:rowOff>
    </xdr:from>
    <xdr:ext cx="405111" cy="259045"/>
    <xdr:sp macro="" textlink="">
      <xdr:nvSpPr>
        <xdr:cNvPr id="882" name="【庁舎】&#10;有形固定資産減価償却率該当値テキスト"/>
        <xdr:cNvSpPr txBox="1"/>
      </xdr:nvSpPr>
      <xdr:spPr>
        <a:xfrm>
          <a:off x="16357600"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89081</xdr:rowOff>
    </xdr:from>
    <xdr:to>
      <xdr:col>81</xdr:col>
      <xdr:colOff>101600</xdr:colOff>
      <xdr:row>108</xdr:row>
      <xdr:rowOff>19231</xdr:rowOff>
    </xdr:to>
    <xdr:sp macro="" textlink="">
      <xdr:nvSpPr>
        <xdr:cNvPr id="883" name="楕円 882"/>
        <xdr:cNvSpPr/>
      </xdr:nvSpPr>
      <xdr:spPr>
        <a:xfrm>
          <a:off x="15430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139881</xdr:rowOff>
    </xdr:from>
    <xdr:to>
      <xdr:col>85</xdr:col>
      <xdr:colOff>127000</xdr:colOff>
      <xdr:row>107</xdr:row>
      <xdr:rowOff>166007</xdr:rowOff>
    </xdr:to>
    <xdr:cxnSp macro="">
      <xdr:nvCxnSpPr>
        <xdr:cNvPr id="884" name="直線コネクタ 883"/>
        <xdr:cNvCxnSpPr/>
      </xdr:nvCxnSpPr>
      <xdr:spPr>
        <a:xfrm>
          <a:off x="15481300" y="18485031"/>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54792</xdr:rowOff>
    </xdr:from>
    <xdr:to>
      <xdr:col>76</xdr:col>
      <xdr:colOff>165100</xdr:colOff>
      <xdr:row>107</xdr:row>
      <xdr:rowOff>156392</xdr:rowOff>
    </xdr:to>
    <xdr:sp macro="" textlink="">
      <xdr:nvSpPr>
        <xdr:cNvPr id="885" name="楕円 884"/>
        <xdr:cNvSpPr/>
      </xdr:nvSpPr>
      <xdr:spPr>
        <a:xfrm>
          <a:off x="14541500" y="1839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105592</xdr:rowOff>
    </xdr:from>
    <xdr:to>
      <xdr:col>81</xdr:col>
      <xdr:colOff>50800</xdr:colOff>
      <xdr:row>107</xdr:row>
      <xdr:rowOff>139881</xdr:rowOff>
    </xdr:to>
    <xdr:cxnSp macro="">
      <xdr:nvCxnSpPr>
        <xdr:cNvPr id="886" name="直線コネクタ 885"/>
        <xdr:cNvCxnSpPr/>
      </xdr:nvCxnSpPr>
      <xdr:spPr>
        <a:xfrm>
          <a:off x="14592300" y="1845074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20501</xdr:rowOff>
    </xdr:from>
    <xdr:to>
      <xdr:col>72</xdr:col>
      <xdr:colOff>38100</xdr:colOff>
      <xdr:row>107</xdr:row>
      <xdr:rowOff>122101</xdr:rowOff>
    </xdr:to>
    <xdr:sp macro="" textlink="">
      <xdr:nvSpPr>
        <xdr:cNvPr id="887" name="楕円 886"/>
        <xdr:cNvSpPr/>
      </xdr:nvSpPr>
      <xdr:spPr>
        <a:xfrm>
          <a:off x="13652500" y="1836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71301</xdr:rowOff>
    </xdr:from>
    <xdr:to>
      <xdr:col>76</xdr:col>
      <xdr:colOff>114300</xdr:colOff>
      <xdr:row>107</xdr:row>
      <xdr:rowOff>105592</xdr:rowOff>
    </xdr:to>
    <xdr:cxnSp macro="">
      <xdr:nvCxnSpPr>
        <xdr:cNvPr id="888" name="直線コネクタ 887"/>
        <xdr:cNvCxnSpPr/>
      </xdr:nvCxnSpPr>
      <xdr:spPr>
        <a:xfrm>
          <a:off x="13703300" y="184164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157662</xdr:rowOff>
    </xdr:from>
    <xdr:to>
      <xdr:col>67</xdr:col>
      <xdr:colOff>101600</xdr:colOff>
      <xdr:row>107</xdr:row>
      <xdr:rowOff>87812</xdr:rowOff>
    </xdr:to>
    <xdr:sp macro="" textlink="">
      <xdr:nvSpPr>
        <xdr:cNvPr id="889" name="楕円 888"/>
        <xdr:cNvSpPr/>
      </xdr:nvSpPr>
      <xdr:spPr>
        <a:xfrm>
          <a:off x="12763500" y="1833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37012</xdr:rowOff>
    </xdr:from>
    <xdr:to>
      <xdr:col>71</xdr:col>
      <xdr:colOff>177800</xdr:colOff>
      <xdr:row>107</xdr:row>
      <xdr:rowOff>71301</xdr:rowOff>
    </xdr:to>
    <xdr:cxnSp macro="">
      <xdr:nvCxnSpPr>
        <xdr:cNvPr id="890" name="直線コネクタ 889"/>
        <xdr:cNvCxnSpPr/>
      </xdr:nvCxnSpPr>
      <xdr:spPr>
        <a:xfrm>
          <a:off x="12814300" y="1838216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91" name="n_1aveValue【庁舎】&#10;有形固定資産減価償却率"/>
        <xdr:cNvSpPr txBox="1"/>
      </xdr:nvSpPr>
      <xdr:spPr>
        <a:xfrm>
          <a:off x="15266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99440</xdr:rowOff>
    </xdr:from>
    <xdr:ext cx="405111" cy="259045"/>
    <xdr:sp macro="" textlink="">
      <xdr:nvSpPr>
        <xdr:cNvPr id="892" name="n_2aveValue【庁舎】&#10;有形固定資産減価償却率"/>
        <xdr:cNvSpPr txBox="1"/>
      </xdr:nvSpPr>
      <xdr:spPr>
        <a:xfrm>
          <a:off x="14389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102706</xdr:rowOff>
    </xdr:from>
    <xdr:ext cx="405111" cy="259045"/>
    <xdr:sp macro="" textlink="">
      <xdr:nvSpPr>
        <xdr:cNvPr id="893" name="n_3aveValue【庁舎】&#10;有形固定資産減価償却率"/>
        <xdr:cNvSpPr txBox="1"/>
      </xdr:nvSpPr>
      <xdr:spPr>
        <a:xfrm>
          <a:off x="13500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894" name="n_4aveValue【庁舎】&#10;有形固定資産減価償却率"/>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10358</xdr:rowOff>
    </xdr:from>
    <xdr:ext cx="405111" cy="259045"/>
    <xdr:sp macro="" textlink="">
      <xdr:nvSpPr>
        <xdr:cNvPr id="895" name="n_1mainValue【庁舎】&#10;有形固定資産減価償却率"/>
        <xdr:cNvSpPr txBox="1"/>
      </xdr:nvSpPr>
      <xdr:spPr>
        <a:xfrm>
          <a:off x="152660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147519</xdr:rowOff>
    </xdr:from>
    <xdr:ext cx="405111" cy="259045"/>
    <xdr:sp macro="" textlink="">
      <xdr:nvSpPr>
        <xdr:cNvPr id="896" name="n_2mainValue【庁舎】&#10;有形固定資産減価償却率"/>
        <xdr:cNvSpPr txBox="1"/>
      </xdr:nvSpPr>
      <xdr:spPr>
        <a:xfrm>
          <a:off x="14389744" y="18492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113228</xdr:rowOff>
    </xdr:from>
    <xdr:ext cx="405111" cy="259045"/>
    <xdr:sp macro="" textlink="">
      <xdr:nvSpPr>
        <xdr:cNvPr id="897" name="n_3mainValue【庁舎】&#10;有形固定資産減価償却率"/>
        <xdr:cNvSpPr txBox="1"/>
      </xdr:nvSpPr>
      <xdr:spPr>
        <a:xfrm>
          <a:off x="13500744" y="1845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78939</xdr:rowOff>
    </xdr:from>
    <xdr:ext cx="405111" cy="259045"/>
    <xdr:sp macro="" textlink="">
      <xdr:nvSpPr>
        <xdr:cNvPr id="898" name="n_4mainValue【庁舎】&#10;有形固定資産減価償却率"/>
        <xdr:cNvSpPr txBox="1"/>
      </xdr:nvSpPr>
      <xdr:spPr>
        <a:xfrm>
          <a:off x="12611744"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9" name="テキスト ボックス 90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10" name="直線コネクタ 9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1" name="テキスト ボックス 9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2" name="直線コネクタ 9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3" name="テキスト ボックス 9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4" name="直線コネクタ 9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5" name="テキスト ボックス 9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6" name="直線コネクタ 9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7" name="テキスト ボックス 9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8" name="直線コネクタ 9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9" name="テキスト ボックス 9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20" name="直線コネクタ 9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1" name="テキスト ボックス 9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102326</xdr:rowOff>
    </xdr:from>
    <xdr:to>
      <xdr:col>116</xdr:col>
      <xdr:colOff>62864</xdr:colOff>
      <xdr:row>109</xdr:row>
      <xdr:rowOff>90895</xdr:rowOff>
    </xdr:to>
    <xdr:cxnSp macro="">
      <xdr:nvCxnSpPr>
        <xdr:cNvPr id="925" name="直線コネクタ 924"/>
        <xdr:cNvCxnSpPr/>
      </xdr:nvCxnSpPr>
      <xdr:spPr>
        <a:xfrm flipV="1">
          <a:off x="22160864" y="17247326"/>
          <a:ext cx="0" cy="153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94722</xdr:rowOff>
    </xdr:from>
    <xdr:ext cx="469744" cy="259045"/>
    <xdr:sp macro="" textlink="">
      <xdr:nvSpPr>
        <xdr:cNvPr id="926" name="【庁舎】&#10;一人当たり面積最小値テキスト"/>
        <xdr:cNvSpPr txBox="1"/>
      </xdr:nvSpPr>
      <xdr:spPr>
        <a:xfrm>
          <a:off x="22199600" y="1878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90895</xdr:rowOff>
    </xdr:from>
    <xdr:to>
      <xdr:col>116</xdr:col>
      <xdr:colOff>152400</xdr:colOff>
      <xdr:row>109</xdr:row>
      <xdr:rowOff>90895</xdr:rowOff>
    </xdr:to>
    <xdr:cxnSp macro="">
      <xdr:nvCxnSpPr>
        <xdr:cNvPr id="927" name="直線コネクタ 926"/>
        <xdr:cNvCxnSpPr/>
      </xdr:nvCxnSpPr>
      <xdr:spPr>
        <a:xfrm>
          <a:off x="22072600" y="1877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49003</xdr:rowOff>
    </xdr:from>
    <xdr:ext cx="469744" cy="259045"/>
    <xdr:sp macro="" textlink="">
      <xdr:nvSpPr>
        <xdr:cNvPr id="928" name="【庁舎】&#10;一人当たり面積最大値テキスト"/>
        <xdr:cNvSpPr txBox="1"/>
      </xdr:nvSpPr>
      <xdr:spPr>
        <a:xfrm>
          <a:off x="22199600" y="1702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102326</xdr:rowOff>
    </xdr:from>
    <xdr:to>
      <xdr:col>116</xdr:col>
      <xdr:colOff>152400</xdr:colOff>
      <xdr:row>100</xdr:row>
      <xdr:rowOff>102326</xdr:rowOff>
    </xdr:to>
    <xdr:cxnSp macro="">
      <xdr:nvCxnSpPr>
        <xdr:cNvPr id="929" name="直線コネクタ 928"/>
        <xdr:cNvCxnSpPr/>
      </xdr:nvCxnSpPr>
      <xdr:spPr>
        <a:xfrm>
          <a:off x="22072600" y="1724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98533</xdr:rowOff>
    </xdr:from>
    <xdr:ext cx="469744" cy="259045"/>
    <xdr:sp macro="" textlink="">
      <xdr:nvSpPr>
        <xdr:cNvPr id="930" name="【庁舎】&#10;一人当たり面積平均値テキスト"/>
        <xdr:cNvSpPr txBox="1"/>
      </xdr:nvSpPr>
      <xdr:spPr>
        <a:xfrm>
          <a:off x="22199600" y="18272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931" name="フローチャート: 判断 930"/>
        <xdr:cNvSpPr/>
      </xdr:nvSpPr>
      <xdr:spPr>
        <a:xfrm>
          <a:off x="221107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87449</xdr:rowOff>
    </xdr:from>
    <xdr:to>
      <xdr:col>112</xdr:col>
      <xdr:colOff>38100</xdr:colOff>
      <xdr:row>107</xdr:row>
      <xdr:rowOff>17599</xdr:rowOff>
    </xdr:to>
    <xdr:sp macro="" textlink="">
      <xdr:nvSpPr>
        <xdr:cNvPr id="932" name="フローチャート: 判断 931"/>
        <xdr:cNvSpPr/>
      </xdr:nvSpPr>
      <xdr:spPr>
        <a:xfrm>
          <a:off x="21272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126637</xdr:rowOff>
    </xdr:from>
    <xdr:to>
      <xdr:col>107</xdr:col>
      <xdr:colOff>101600</xdr:colOff>
      <xdr:row>107</xdr:row>
      <xdr:rowOff>56787</xdr:rowOff>
    </xdr:to>
    <xdr:sp macro="" textlink="">
      <xdr:nvSpPr>
        <xdr:cNvPr id="933" name="フローチャート: 判断 932"/>
        <xdr:cNvSpPr/>
      </xdr:nvSpPr>
      <xdr:spPr>
        <a:xfrm>
          <a:off x="20383500" y="1830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34" name="フローチャート: 判断 933"/>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152763</xdr:rowOff>
    </xdr:from>
    <xdr:to>
      <xdr:col>98</xdr:col>
      <xdr:colOff>38100</xdr:colOff>
      <xdr:row>107</xdr:row>
      <xdr:rowOff>82913</xdr:rowOff>
    </xdr:to>
    <xdr:sp macro="" textlink="">
      <xdr:nvSpPr>
        <xdr:cNvPr id="935" name="フローチャート: 判断 934"/>
        <xdr:cNvSpPr/>
      </xdr:nvSpPr>
      <xdr:spPr>
        <a:xfrm>
          <a:off x="18605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941" name="楕円 940"/>
        <xdr:cNvSpPr/>
      </xdr:nvSpPr>
      <xdr:spPr>
        <a:xfrm>
          <a:off x="22110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35214</xdr:rowOff>
    </xdr:from>
    <xdr:ext cx="469744" cy="259045"/>
    <xdr:sp macro="" textlink="">
      <xdr:nvSpPr>
        <xdr:cNvPr id="942" name="【庁舎】&#10;一人当たり面積該当値テキスト"/>
        <xdr:cNvSpPr txBox="1"/>
      </xdr:nvSpPr>
      <xdr:spPr>
        <a:xfrm>
          <a:off x="22199600" y="180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18869</xdr:rowOff>
    </xdr:from>
    <xdr:to>
      <xdr:col>112</xdr:col>
      <xdr:colOff>38100</xdr:colOff>
      <xdr:row>106</xdr:row>
      <xdr:rowOff>120469</xdr:rowOff>
    </xdr:to>
    <xdr:sp macro="" textlink="">
      <xdr:nvSpPr>
        <xdr:cNvPr id="943" name="楕円 942"/>
        <xdr:cNvSpPr/>
      </xdr:nvSpPr>
      <xdr:spPr>
        <a:xfrm>
          <a:off x="21272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63137</xdr:rowOff>
    </xdr:from>
    <xdr:to>
      <xdr:col>116</xdr:col>
      <xdr:colOff>63500</xdr:colOff>
      <xdr:row>106</xdr:row>
      <xdr:rowOff>69669</xdr:rowOff>
    </xdr:to>
    <xdr:cxnSp macro="">
      <xdr:nvCxnSpPr>
        <xdr:cNvPr id="944" name="直線コネクタ 943"/>
        <xdr:cNvCxnSpPr/>
      </xdr:nvCxnSpPr>
      <xdr:spPr>
        <a:xfrm flipV="1">
          <a:off x="21323300" y="1823683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28666</xdr:rowOff>
    </xdr:from>
    <xdr:to>
      <xdr:col>107</xdr:col>
      <xdr:colOff>101600</xdr:colOff>
      <xdr:row>106</xdr:row>
      <xdr:rowOff>130266</xdr:rowOff>
    </xdr:to>
    <xdr:sp macro="" textlink="">
      <xdr:nvSpPr>
        <xdr:cNvPr id="945" name="楕円 944"/>
        <xdr:cNvSpPr/>
      </xdr:nvSpPr>
      <xdr:spPr>
        <a:xfrm>
          <a:off x="2038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69669</xdr:rowOff>
    </xdr:from>
    <xdr:to>
      <xdr:col>111</xdr:col>
      <xdr:colOff>177800</xdr:colOff>
      <xdr:row>106</xdr:row>
      <xdr:rowOff>79466</xdr:rowOff>
    </xdr:to>
    <xdr:cxnSp macro="">
      <xdr:nvCxnSpPr>
        <xdr:cNvPr id="946" name="直線コネクタ 945"/>
        <xdr:cNvCxnSpPr/>
      </xdr:nvCxnSpPr>
      <xdr:spPr>
        <a:xfrm flipV="1">
          <a:off x="20434300" y="1824336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947" name="楕円 946"/>
        <xdr:cNvSpPr/>
      </xdr:nvSpPr>
      <xdr:spPr>
        <a:xfrm>
          <a:off x="19494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79466</xdr:rowOff>
    </xdr:from>
    <xdr:to>
      <xdr:col>107</xdr:col>
      <xdr:colOff>50800</xdr:colOff>
      <xdr:row>106</xdr:row>
      <xdr:rowOff>85998</xdr:rowOff>
    </xdr:to>
    <xdr:cxnSp macro="">
      <xdr:nvCxnSpPr>
        <xdr:cNvPr id="948" name="直線コネクタ 947"/>
        <xdr:cNvCxnSpPr/>
      </xdr:nvCxnSpPr>
      <xdr:spPr>
        <a:xfrm flipV="1">
          <a:off x="19545300" y="1825316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44994</xdr:rowOff>
    </xdr:from>
    <xdr:to>
      <xdr:col>98</xdr:col>
      <xdr:colOff>38100</xdr:colOff>
      <xdr:row>106</xdr:row>
      <xdr:rowOff>146594</xdr:rowOff>
    </xdr:to>
    <xdr:sp macro="" textlink="">
      <xdr:nvSpPr>
        <xdr:cNvPr id="949" name="楕円 948"/>
        <xdr:cNvSpPr/>
      </xdr:nvSpPr>
      <xdr:spPr>
        <a:xfrm>
          <a:off x="18605500" y="1821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85998</xdr:rowOff>
    </xdr:from>
    <xdr:to>
      <xdr:col>102</xdr:col>
      <xdr:colOff>114300</xdr:colOff>
      <xdr:row>106</xdr:row>
      <xdr:rowOff>95794</xdr:rowOff>
    </xdr:to>
    <xdr:cxnSp macro="">
      <xdr:nvCxnSpPr>
        <xdr:cNvPr id="950" name="直線コネクタ 949"/>
        <xdr:cNvCxnSpPr/>
      </xdr:nvCxnSpPr>
      <xdr:spPr>
        <a:xfrm flipV="1">
          <a:off x="18656300" y="1825969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8726</xdr:rowOff>
    </xdr:from>
    <xdr:ext cx="469744" cy="259045"/>
    <xdr:sp macro="" textlink="">
      <xdr:nvSpPr>
        <xdr:cNvPr id="951" name="n_1aveValue【庁舎】&#10;一人当たり面積"/>
        <xdr:cNvSpPr txBox="1"/>
      </xdr:nvSpPr>
      <xdr:spPr>
        <a:xfrm>
          <a:off x="21075727"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952" name="n_2ave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53" name="n_3aveValue【庁舎】&#10;一人当たり面積"/>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74040</xdr:rowOff>
    </xdr:from>
    <xdr:ext cx="469744" cy="259045"/>
    <xdr:sp macro="" textlink="">
      <xdr:nvSpPr>
        <xdr:cNvPr id="954" name="n_4aveValue【庁舎】&#10;一人当たり面積"/>
        <xdr:cNvSpPr txBox="1"/>
      </xdr:nvSpPr>
      <xdr:spPr>
        <a:xfrm>
          <a:off x="18421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136996</xdr:rowOff>
    </xdr:from>
    <xdr:ext cx="469744" cy="259045"/>
    <xdr:sp macro="" textlink="">
      <xdr:nvSpPr>
        <xdr:cNvPr id="955" name="n_1mainValue【庁舎】&#10;一人当たり面積"/>
        <xdr:cNvSpPr txBox="1"/>
      </xdr:nvSpPr>
      <xdr:spPr>
        <a:xfrm>
          <a:off x="210757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146793</xdr:rowOff>
    </xdr:from>
    <xdr:ext cx="469744" cy="259045"/>
    <xdr:sp macro="" textlink="">
      <xdr:nvSpPr>
        <xdr:cNvPr id="956" name="n_2mainValue【庁舎】&#10;一人当たり面積"/>
        <xdr:cNvSpPr txBox="1"/>
      </xdr:nvSpPr>
      <xdr:spPr>
        <a:xfrm>
          <a:off x="20199427" y="1797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957" name="n_3mainValue【庁舎】&#10;一人当たり面積"/>
        <xdr:cNvSpPr txBox="1"/>
      </xdr:nvSpPr>
      <xdr:spPr>
        <a:xfrm>
          <a:off x="19310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163121</xdr:rowOff>
    </xdr:from>
    <xdr:ext cx="469744" cy="259045"/>
    <xdr:sp macro="" textlink="">
      <xdr:nvSpPr>
        <xdr:cNvPr id="958" name="n_4mainValue【庁舎】&#10;一人当たり面積"/>
        <xdr:cNvSpPr txBox="1"/>
      </xdr:nvSpPr>
      <xdr:spPr>
        <a:xfrm>
          <a:off x="18421427" y="1799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類似団体と比較して特に有形固定資産減価償却率が高くなっている施設は、福祉施設及び庁舎である。</a:t>
          </a:r>
        </a:p>
        <a:p>
          <a:r>
            <a:rPr kumimoji="1" lang="ja-JP" altLang="en-US" sz="1300">
              <a:latin typeface="ＭＳ Ｐゴシック" panose="020B0600070205080204" pitchFamily="50" charset="-128"/>
              <a:ea typeface="ＭＳ Ｐゴシック" panose="020B0600070205080204" pitchFamily="50" charset="-128"/>
            </a:rPr>
            <a:t>福祉施設については、有形固定資産減価償却率が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99.6</a:t>
          </a:r>
          <a:r>
            <a:rPr kumimoji="1" lang="ja-JP" altLang="en-US" sz="1300">
              <a:latin typeface="ＭＳ Ｐゴシック" panose="020B0600070205080204" pitchFamily="50" charset="-128"/>
              <a:ea typeface="ＭＳ Ｐゴシック" panose="020B0600070205080204" pitchFamily="50" charset="-128"/>
            </a:rPr>
            <a:t>％となっており、その主な要因としては、平成初期に建設され、耐用年数を経過しているためであるが、今後は個別施設計画に基づき、除却や集約化を進めていく。</a:t>
          </a:r>
        </a:p>
        <a:p>
          <a:r>
            <a:rPr kumimoji="1" lang="ja-JP" altLang="en-US" sz="1300">
              <a:latin typeface="ＭＳ Ｐゴシック" panose="020B0600070205080204" pitchFamily="50" charset="-128"/>
              <a:ea typeface="ＭＳ Ｐゴシック" panose="020B0600070205080204" pitchFamily="50" charset="-128"/>
            </a:rPr>
            <a:t>庁舎については、有形固定資産減価償却率が</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となっており、その主な要因としては、昭和５１年に竣工され、耐用年数を経過しつつあるためであるが、今後は個別施設計画及び君津市本庁舎再整備のあり方検討結果報告書に基づき、課題を整理の上、再整備方法を検討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ほとんどの類型において、有形固定資産減価償却率は類似団体平均を上回っているため、引き続き君津市公共施設等総合管理計画、君津市公共施設再配置方針及び君津市個別施設計画に基づき、予防保全型の維持管理に努めるとともに、「質」、「量」、「財政負担」の最適化を図りながら公共施設の更なる集約化や複合化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46873505</v>
      </c>
      <c r="BO4" s="395"/>
      <c r="BP4" s="395"/>
      <c r="BQ4" s="395"/>
      <c r="BR4" s="395"/>
      <c r="BS4" s="395"/>
      <c r="BT4" s="395"/>
      <c r="BU4" s="396"/>
      <c r="BV4" s="394">
        <v>35736738</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10.1</v>
      </c>
      <c r="CU4" s="401"/>
      <c r="CV4" s="401"/>
      <c r="CW4" s="401"/>
      <c r="CX4" s="401"/>
      <c r="CY4" s="401"/>
      <c r="CZ4" s="401"/>
      <c r="DA4" s="402"/>
      <c r="DB4" s="400">
        <v>9.6999999999999993</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44437468</v>
      </c>
      <c r="BO5" s="432"/>
      <c r="BP5" s="432"/>
      <c r="BQ5" s="432"/>
      <c r="BR5" s="432"/>
      <c r="BS5" s="432"/>
      <c r="BT5" s="432"/>
      <c r="BU5" s="433"/>
      <c r="BV5" s="431">
        <v>32392119</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89.2</v>
      </c>
      <c r="CU5" s="429"/>
      <c r="CV5" s="429"/>
      <c r="CW5" s="429"/>
      <c r="CX5" s="429"/>
      <c r="CY5" s="429"/>
      <c r="CZ5" s="429"/>
      <c r="DA5" s="430"/>
      <c r="DB5" s="428">
        <v>91.6</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2436037</v>
      </c>
      <c r="BO6" s="432"/>
      <c r="BP6" s="432"/>
      <c r="BQ6" s="432"/>
      <c r="BR6" s="432"/>
      <c r="BS6" s="432"/>
      <c r="BT6" s="432"/>
      <c r="BU6" s="433"/>
      <c r="BV6" s="431">
        <v>3344619</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89.2</v>
      </c>
      <c r="CU6" s="469"/>
      <c r="CV6" s="469"/>
      <c r="CW6" s="469"/>
      <c r="CX6" s="469"/>
      <c r="CY6" s="469"/>
      <c r="CZ6" s="469"/>
      <c r="DA6" s="470"/>
      <c r="DB6" s="468">
        <v>91.6</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409002</v>
      </c>
      <c r="BO7" s="432"/>
      <c r="BP7" s="432"/>
      <c r="BQ7" s="432"/>
      <c r="BR7" s="432"/>
      <c r="BS7" s="432"/>
      <c r="BT7" s="432"/>
      <c r="BU7" s="433"/>
      <c r="BV7" s="431">
        <v>1489513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20169461</v>
      </c>
      <c r="CU7" s="432"/>
      <c r="CV7" s="432"/>
      <c r="CW7" s="432"/>
      <c r="CX7" s="432"/>
      <c r="CY7" s="432"/>
      <c r="CZ7" s="432"/>
      <c r="DA7" s="433"/>
      <c r="DB7" s="431">
        <v>19214726</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2027035</v>
      </c>
      <c r="BO8" s="432"/>
      <c r="BP8" s="432"/>
      <c r="BQ8" s="432"/>
      <c r="BR8" s="432"/>
      <c r="BS8" s="432"/>
      <c r="BT8" s="432"/>
      <c r="BU8" s="433"/>
      <c r="BV8" s="431">
        <v>1855106</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1.04</v>
      </c>
      <c r="CU8" s="472"/>
      <c r="CV8" s="472"/>
      <c r="CW8" s="472"/>
      <c r="CX8" s="472"/>
      <c r="CY8" s="472"/>
      <c r="CZ8" s="472"/>
      <c r="DA8" s="473"/>
      <c r="DB8" s="471">
        <v>1.03</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82206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109</v>
      </c>
      <c r="AV9" s="464"/>
      <c r="AW9" s="464"/>
      <c r="AX9" s="464"/>
      <c r="AY9" s="465" t="s">
        <v>116</v>
      </c>
      <c r="AZ9" s="466"/>
      <c r="BA9" s="466"/>
      <c r="BB9" s="466"/>
      <c r="BC9" s="466"/>
      <c r="BD9" s="466"/>
      <c r="BE9" s="466"/>
      <c r="BF9" s="466"/>
      <c r="BG9" s="466"/>
      <c r="BH9" s="466"/>
      <c r="BI9" s="466"/>
      <c r="BJ9" s="466"/>
      <c r="BK9" s="466"/>
      <c r="BL9" s="466"/>
      <c r="BM9" s="467"/>
      <c r="BN9" s="431">
        <v>171929</v>
      </c>
      <c r="BO9" s="432"/>
      <c r="BP9" s="432"/>
      <c r="BQ9" s="432"/>
      <c r="BR9" s="432"/>
      <c r="BS9" s="432"/>
      <c r="BT9" s="432"/>
      <c r="BU9" s="433"/>
      <c r="BV9" s="431">
        <v>234185</v>
      </c>
      <c r="BW9" s="432"/>
      <c r="BX9" s="432"/>
      <c r="BY9" s="432"/>
      <c r="BZ9" s="432"/>
      <c r="CA9" s="432"/>
      <c r="CB9" s="432"/>
      <c r="CC9" s="433"/>
      <c r="CD9" s="434" t="s">
        <v>117</v>
      </c>
      <c r="CE9" s="435"/>
      <c r="CF9" s="435"/>
      <c r="CG9" s="435"/>
      <c r="CH9" s="435"/>
      <c r="CI9" s="435"/>
      <c r="CJ9" s="435"/>
      <c r="CK9" s="435"/>
      <c r="CL9" s="435"/>
      <c r="CM9" s="435"/>
      <c r="CN9" s="435"/>
      <c r="CO9" s="435"/>
      <c r="CP9" s="435"/>
      <c r="CQ9" s="435"/>
      <c r="CR9" s="435"/>
      <c r="CS9" s="436"/>
      <c r="CT9" s="428">
        <v>6.6</v>
      </c>
      <c r="CU9" s="429"/>
      <c r="CV9" s="429"/>
      <c r="CW9" s="429"/>
      <c r="CX9" s="429"/>
      <c r="CY9" s="429"/>
      <c r="CZ9" s="429"/>
      <c r="DA9" s="430"/>
      <c r="DB9" s="428">
        <v>7.5</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118</v>
      </c>
      <c r="M10" s="461"/>
      <c r="N10" s="461"/>
      <c r="O10" s="461"/>
      <c r="P10" s="461"/>
      <c r="Q10" s="462"/>
      <c r="R10" s="482">
        <v>86033</v>
      </c>
      <c r="S10" s="483"/>
      <c r="T10" s="483"/>
      <c r="U10" s="483"/>
      <c r="V10" s="484"/>
      <c r="W10" s="419"/>
      <c r="X10" s="420"/>
      <c r="Y10" s="420"/>
      <c r="Z10" s="420"/>
      <c r="AA10" s="420"/>
      <c r="AB10" s="420"/>
      <c r="AC10" s="420"/>
      <c r="AD10" s="420"/>
      <c r="AE10" s="420"/>
      <c r="AF10" s="420"/>
      <c r="AG10" s="420"/>
      <c r="AH10" s="420"/>
      <c r="AI10" s="420"/>
      <c r="AJ10" s="420"/>
      <c r="AK10" s="420"/>
      <c r="AL10" s="423"/>
      <c r="AM10" s="460" t="s">
        <v>119</v>
      </c>
      <c r="AN10" s="461"/>
      <c r="AO10" s="461"/>
      <c r="AP10" s="461"/>
      <c r="AQ10" s="461"/>
      <c r="AR10" s="461"/>
      <c r="AS10" s="461"/>
      <c r="AT10" s="462"/>
      <c r="AU10" s="463" t="s">
        <v>120</v>
      </c>
      <c r="AV10" s="464"/>
      <c r="AW10" s="464"/>
      <c r="AX10" s="464"/>
      <c r="AY10" s="465" t="s">
        <v>121</v>
      </c>
      <c r="AZ10" s="466"/>
      <c r="BA10" s="466"/>
      <c r="BB10" s="466"/>
      <c r="BC10" s="466"/>
      <c r="BD10" s="466"/>
      <c r="BE10" s="466"/>
      <c r="BF10" s="466"/>
      <c r="BG10" s="466"/>
      <c r="BH10" s="466"/>
      <c r="BI10" s="466"/>
      <c r="BJ10" s="466"/>
      <c r="BK10" s="466"/>
      <c r="BL10" s="466"/>
      <c r="BM10" s="467"/>
      <c r="BN10" s="431">
        <v>1087938</v>
      </c>
      <c r="BO10" s="432"/>
      <c r="BP10" s="432"/>
      <c r="BQ10" s="432"/>
      <c r="BR10" s="432"/>
      <c r="BS10" s="432"/>
      <c r="BT10" s="432"/>
      <c r="BU10" s="433"/>
      <c r="BV10" s="431">
        <v>3000</v>
      </c>
      <c r="BW10" s="432"/>
      <c r="BX10" s="432"/>
      <c r="BY10" s="432"/>
      <c r="BZ10" s="432"/>
      <c r="CA10" s="432"/>
      <c r="CB10" s="432"/>
      <c r="CC10" s="433"/>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123</v>
      </c>
      <c r="M11" s="486"/>
      <c r="N11" s="486"/>
      <c r="O11" s="486"/>
      <c r="P11" s="486"/>
      <c r="Q11" s="487"/>
      <c r="R11" s="488" t="s">
        <v>124</v>
      </c>
      <c r="S11" s="489"/>
      <c r="T11" s="489"/>
      <c r="U11" s="489"/>
      <c r="V11" s="490"/>
      <c r="W11" s="419"/>
      <c r="X11" s="420"/>
      <c r="Y11" s="420"/>
      <c r="Z11" s="420"/>
      <c r="AA11" s="420"/>
      <c r="AB11" s="420"/>
      <c r="AC11" s="420"/>
      <c r="AD11" s="420"/>
      <c r="AE11" s="420"/>
      <c r="AF11" s="420"/>
      <c r="AG11" s="420"/>
      <c r="AH11" s="420"/>
      <c r="AI11" s="420"/>
      <c r="AJ11" s="420"/>
      <c r="AK11" s="420"/>
      <c r="AL11" s="423"/>
      <c r="AM11" s="460" t="s">
        <v>125</v>
      </c>
      <c r="AN11" s="461"/>
      <c r="AO11" s="461"/>
      <c r="AP11" s="461"/>
      <c r="AQ11" s="461"/>
      <c r="AR11" s="461"/>
      <c r="AS11" s="461"/>
      <c r="AT11" s="462"/>
      <c r="AU11" s="463" t="s">
        <v>126</v>
      </c>
      <c r="AV11" s="464"/>
      <c r="AW11" s="464"/>
      <c r="AX11" s="464"/>
      <c r="AY11" s="465" t="s">
        <v>127</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128</v>
      </c>
      <c r="CE11" s="435"/>
      <c r="CF11" s="435"/>
      <c r="CG11" s="435"/>
      <c r="CH11" s="435"/>
      <c r="CI11" s="435"/>
      <c r="CJ11" s="435"/>
      <c r="CK11" s="435"/>
      <c r="CL11" s="435"/>
      <c r="CM11" s="435"/>
      <c r="CN11" s="435"/>
      <c r="CO11" s="435"/>
      <c r="CP11" s="435"/>
      <c r="CQ11" s="435"/>
      <c r="CR11" s="435"/>
      <c r="CS11" s="436"/>
      <c r="CT11" s="471" t="s">
        <v>129</v>
      </c>
      <c r="CU11" s="472"/>
      <c r="CV11" s="472"/>
      <c r="CW11" s="472"/>
      <c r="CX11" s="472"/>
      <c r="CY11" s="472"/>
      <c r="CZ11" s="472"/>
      <c r="DA11" s="473"/>
      <c r="DB11" s="471" t="s">
        <v>130</v>
      </c>
      <c r="DC11" s="472"/>
      <c r="DD11" s="472"/>
      <c r="DE11" s="472"/>
      <c r="DF11" s="472"/>
      <c r="DG11" s="472"/>
      <c r="DH11" s="472"/>
      <c r="DI11" s="473"/>
      <c r="DJ11" s="186"/>
      <c r="DK11" s="186"/>
      <c r="DL11" s="186"/>
      <c r="DM11" s="186"/>
      <c r="DN11" s="186"/>
      <c r="DO11" s="186"/>
    </row>
    <row r="12" spans="1:119" ht="18.75" customHeight="1" x14ac:dyDescent="0.15">
      <c r="A12" s="187"/>
      <c r="B12" s="491" t="s">
        <v>131</v>
      </c>
      <c r="C12" s="492"/>
      <c r="D12" s="492"/>
      <c r="E12" s="492"/>
      <c r="F12" s="492"/>
      <c r="G12" s="492"/>
      <c r="H12" s="492"/>
      <c r="I12" s="492"/>
      <c r="J12" s="492"/>
      <c r="K12" s="493"/>
      <c r="L12" s="500" t="s">
        <v>132</v>
      </c>
      <c r="M12" s="501"/>
      <c r="N12" s="501"/>
      <c r="O12" s="501"/>
      <c r="P12" s="501"/>
      <c r="Q12" s="502"/>
      <c r="R12" s="503">
        <v>83005</v>
      </c>
      <c r="S12" s="504"/>
      <c r="T12" s="504"/>
      <c r="U12" s="504"/>
      <c r="V12" s="505"/>
      <c r="W12" s="506" t="s">
        <v>1</v>
      </c>
      <c r="X12" s="464"/>
      <c r="Y12" s="464"/>
      <c r="Z12" s="464"/>
      <c r="AA12" s="464"/>
      <c r="AB12" s="507"/>
      <c r="AC12" s="508" t="s">
        <v>133</v>
      </c>
      <c r="AD12" s="509"/>
      <c r="AE12" s="509"/>
      <c r="AF12" s="509"/>
      <c r="AG12" s="510"/>
      <c r="AH12" s="508" t="s">
        <v>134</v>
      </c>
      <c r="AI12" s="509"/>
      <c r="AJ12" s="509"/>
      <c r="AK12" s="509"/>
      <c r="AL12" s="511"/>
      <c r="AM12" s="460" t="s">
        <v>135</v>
      </c>
      <c r="AN12" s="461"/>
      <c r="AO12" s="461"/>
      <c r="AP12" s="461"/>
      <c r="AQ12" s="461"/>
      <c r="AR12" s="461"/>
      <c r="AS12" s="461"/>
      <c r="AT12" s="462"/>
      <c r="AU12" s="463" t="s">
        <v>93</v>
      </c>
      <c r="AV12" s="464"/>
      <c r="AW12" s="464"/>
      <c r="AX12" s="464"/>
      <c r="AY12" s="465" t="s">
        <v>136</v>
      </c>
      <c r="AZ12" s="466"/>
      <c r="BA12" s="466"/>
      <c r="BB12" s="466"/>
      <c r="BC12" s="466"/>
      <c r="BD12" s="466"/>
      <c r="BE12" s="466"/>
      <c r="BF12" s="466"/>
      <c r="BG12" s="466"/>
      <c r="BH12" s="466"/>
      <c r="BI12" s="466"/>
      <c r="BJ12" s="466"/>
      <c r="BK12" s="466"/>
      <c r="BL12" s="466"/>
      <c r="BM12" s="467"/>
      <c r="BN12" s="431">
        <v>67382</v>
      </c>
      <c r="BO12" s="432"/>
      <c r="BP12" s="432"/>
      <c r="BQ12" s="432"/>
      <c r="BR12" s="432"/>
      <c r="BS12" s="432"/>
      <c r="BT12" s="432"/>
      <c r="BU12" s="433"/>
      <c r="BV12" s="431">
        <v>991962</v>
      </c>
      <c r="BW12" s="432"/>
      <c r="BX12" s="432"/>
      <c r="BY12" s="432"/>
      <c r="BZ12" s="432"/>
      <c r="CA12" s="432"/>
      <c r="CB12" s="432"/>
      <c r="CC12" s="433"/>
      <c r="CD12" s="434" t="s">
        <v>137</v>
      </c>
      <c r="CE12" s="435"/>
      <c r="CF12" s="435"/>
      <c r="CG12" s="435"/>
      <c r="CH12" s="435"/>
      <c r="CI12" s="435"/>
      <c r="CJ12" s="435"/>
      <c r="CK12" s="435"/>
      <c r="CL12" s="435"/>
      <c r="CM12" s="435"/>
      <c r="CN12" s="435"/>
      <c r="CO12" s="435"/>
      <c r="CP12" s="435"/>
      <c r="CQ12" s="435"/>
      <c r="CR12" s="435"/>
      <c r="CS12" s="436"/>
      <c r="CT12" s="471" t="s">
        <v>138</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81967</v>
      </c>
      <c r="S13" s="516"/>
      <c r="T13" s="516"/>
      <c r="U13" s="516"/>
      <c r="V13" s="517"/>
      <c r="W13" s="447" t="s">
        <v>141</v>
      </c>
      <c r="X13" s="448"/>
      <c r="Y13" s="448"/>
      <c r="Z13" s="448"/>
      <c r="AA13" s="448"/>
      <c r="AB13" s="438"/>
      <c r="AC13" s="482">
        <v>1606</v>
      </c>
      <c r="AD13" s="483"/>
      <c r="AE13" s="483"/>
      <c r="AF13" s="483"/>
      <c r="AG13" s="525"/>
      <c r="AH13" s="482">
        <v>1649</v>
      </c>
      <c r="AI13" s="483"/>
      <c r="AJ13" s="483"/>
      <c r="AK13" s="483"/>
      <c r="AL13" s="484"/>
      <c r="AM13" s="460" t="s">
        <v>142</v>
      </c>
      <c r="AN13" s="461"/>
      <c r="AO13" s="461"/>
      <c r="AP13" s="461"/>
      <c r="AQ13" s="461"/>
      <c r="AR13" s="461"/>
      <c r="AS13" s="461"/>
      <c r="AT13" s="462"/>
      <c r="AU13" s="463" t="s">
        <v>101</v>
      </c>
      <c r="AV13" s="464"/>
      <c r="AW13" s="464"/>
      <c r="AX13" s="464"/>
      <c r="AY13" s="465" t="s">
        <v>143</v>
      </c>
      <c r="AZ13" s="466"/>
      <c r="BA13" s="466"/>
      <c r="BB13" s="466"/>
      <c r="BC13" s="466"/>
      <c r="BD13" s="466"/>
      <c r="BE13" s="466"/>
      <c r="BF13" s="466"/>
      <c r="BG13" s="466"/>
      <c r="BH13" s="466"/>
      <c r="BI13" s="466"/>
      <c r="BJ13" s="466"/>
      <c r="BK13" s="466"/>
      <c r="BL13" s="466"/>
      <c r="BM13" s="467"/>
      <c r="BN13" s="431">
        <v>1192485</v>
      </c>
      <c r="BO13" s="432"/>
      <c r="BP13" s="432"/>
      <c r="BQ13" s="432"/>
      <c r="BR13" s="432"/>
      <c r="BS13" s="432"/>
      <c r="BT13" s="432"/>
      <c r="BU13" s="433"/>
      <c r="BV13" s="431">
        <v>-754777</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3.5</v>
      </c>
      <c r="CU13" s="429"/>
      <c r="CV13" s="429"/>
      <c r="CW13" s="429"/>
      <c r="CX13" s="429"/>
      <c r="CY13" s="429"/>
      <c r="CZ13" s="429"/>
      <c r="DA13" s="430"/>
      <c r="DB13" s="428">
        <v>3.9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83885</v>
      </c>
      <c r="S14" s="516"/>
      <c r="T14" s="516"/>
      <c r="U14" s="516"/>
      <c r="V14" s="517"/>
      <c r="W14" s="421"/>
      <c r="X14" s="422"/>
      <c r="Y14" s="422"/>
      <c r="Z14" s="422"/>
      <c r="AA14" s="422"/>
      <c r="AB14" s="411"/>
      <c r="AC14" s="518">
        <v>3.9</v>
      </c>
      <c r="AD14" s="519"/>
      <c r="AE14" s="519"/>
      <c r="AF14" s="519"/>
      <c r="AG14" s="520"/>
      <c r="AH14" s="518">
        <v>3.9</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v>25.8</v>
      </c>
      <c r="CU14" s="530"/>
      <c r="CV14" s="530"/>
      <c r="CW14" s="530"/>
      <c r="CX14" s="530"/>
      <c r="CY14" s="530"/>
      <c r="CZ14" s="530"/>
      <c r="DA14" s="531"/>
      <c r="DB14" s="529">
        <v>31.1</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140</v>
      </c>
      <c r="N15" s="523"/>
      <c r="O15" s="523"/>
      <c r="P15" s="523"/>
      <c r="Q15" s="524"/>
      <c r="R15" s="515">
        <v>82872</v>
      </c>
      <c r="S15" s="516"/>
      <c r="T15" s="516"/>
      <c r="U15" s="516"/>
      <c r="V15" s="517"/>
      <c r="W15" s="447" t="s">
        <v>147</v>
      </c>
      <c r="X15" s="448"/>
      <c r="Y15" s="448"/>
      <c r="Z15" s="448"/>
      <c r="AA15" s="448"/>
      <c r="AB15" s="438"/>
      <c r="AC15" s="482">
        <v>12192</v>
      </c>
      <c r="AD15" s="483"/>
      <c r="AE15" s="483"/>
      <c r="AF15" s="483"/>
      <c r="AG15" s="525"/>
      <c r="AH15" s="482">
        <v>13015</v>
      </c>
      <c r="AI15" s="483"/>
      <c r="AJ15" s="483"/>
      <c r="AK15" s="483"/>
      <c r="AL15" s="484"/>
      <c r="AM15" s="460"/>
      <c r="AN15" s="461"/>
      <c r="AO15" s="461"/>
      <c r="AP15" s="461"/>
      <c r="AQ15" s="461"/>
      <c r="AR15" s="461"/>
      <c r="AS15" s="461"/>
      <c r="AT15" s="462"/>
      <c r="AU15" s="463"/>
      <c r="AV15" s="464"/>
      <c r="AW15" s="464"/>
      <c r="AX15" s="464"/>
      <c r="AY15" s="391" t="s">
        <v>148</v>
      </c>
      <c r="AZ15" s="392"/>
      <c r="BA15" s="392"/>
      <c r="BB15" s="392"/>
      <c r="BC15" s="392"/>
      <c r="BD15" s="392"/>
      <c r="BE15" s="392"/>
      <c r="BF15" s="392"/>
      <c r="BG15" s="392"/>
      <c r="BH15" s="392"/>
      <c r="BI15" s="392"/>
      <c r="BJ15" s="392"/>
      <c r="BK15" s="392"/>
      <c r="BL15" s="392"/>
      <c r="BM15" s="393"/>
      <c r="BN15" s="394">
        <v>15756357</v>
      </c>
      <c r="BO15" s="395"/>
      <c r="BP15" s="395"/>
      <c r="BQ15" s="395"/>
      <c r="BR15" s="395"/>
      <c r="BS15" s="395"/>
      <c r="BT15" s="395"/>
      <c r="BU15" s="396"/>
      <c r="BV15" s="394">
        <v>14945560</v>
      </c>
      <c r="BW15" s="395"/>
      <c r="BX15" s="395"/>
      <c r="BY15" s="395"/>
      <c r="BZ15" s="395"/>
      <c r="CA15" s="395"/>
      <c r="CB15" s="395"/>
      <c r="CC15" s="396"/>
      <c r="CD15" s="532" t="s">
        <v>149</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150</v>
      </c>
      <c r="M16" s="543"/>
      <c r="N16" s="543"/>
      <c r="O16" s="543"/>
      <c r="P16" s="543"/>
      <c r="Q16" s="544"/>
      <c r="R16" s="535" t="s">
        <v>151</v>
      </c>
      <c r="S16" s="536"/>
      <c r="T16" s="536"/>
      <c r="U16" s="536"/>
      <c r="V16" s="537"/>
      <c r="W16" s="421"/>
      <c r="X16" s="422"/>
      <c r="Y16" s="422"/>
      <c r="Z16" s="422"/>
      <c r="AA16" s="422"/>
      <c r="AB16" s="411"/>
      <c r="AC16" s="518">
        <v>29.4</v>
      </c>
      <c r="AD16" s="519"/>
      <c r="AE16" s="519"/>
      <c r="AF16" s="519"/>
      <c r="AG16" s="520"/>
      <c r="AH16" s="518">
        <v>31.1</v>
      </c>
      <c r="AI16" s="519"/>
      <c r="AJ16" s="519"/>
      <c r="AK16" s="519"/>
      <c r="AL16" s="521"/>
      <c r="AM16" s="460"/>
      <c r="AN16" s="461"/>
      <c r="AO16" s="461"/>
      <c r="AP16" s="461"/>
      <c r="AQ16" s="461"/>
      <c r="AR16" s="461"/>
      <c r="AS16" s="461"/>
      <c r="AT16" s="462"/>
      <c r="AU16" s="463"/>
      <c r="AV16" s="464"/>
      <c r="AW16" s="464"/>
      <c r="AX16" s="464"/>
      <c r="AY16" s="465" t="s">
        <v>152</v>
      </c>
      <c r="AZ16" s="466"/>
      <c r="BA16" s="466"/>
      <c r="BB16" s="466"/>
      <c r="BC16" s="466"/>
      <c r="BD16" s="466"/>
      <c r="BE16" s="466"/>
      <c r="BF16" s="466"/>
      <c r="BG16" s="466"/>
      <c r="BH16" s="466"/>
      <c r="BI16" s="466"/>
      <c r="BJ16" s="466"/>
      <c r="BK16" s="466"/>
      <c r="BL16" s="466"/>
      <c r="BM16" s="467"/>
      <c r="BN16" s="431">
        <v>14979249</v>
      </c>
      <c r="BO16" s="432"/>
      <c r="BP16" s="432"/>
      <c r="BQ16" s="432"/>
      <c r="BR16" s="432"/>
      <c r="BS16" s="432"/>
      <c r="BT16" s="432"/>
      <c r="BU16" s="433"/>
      <c r="BV16" s="431">
        <v>14336591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153</v>
      </c>
      <c r="N17" s="539"/>
      <c r="O17" s="539"/>
      <c r="P17" s="539"/>
      <c r="Q17" s="540"/>
      <c r="R17" s="535" t="s">
        <v>154</v>
      </c>
      <c r="S17" s="536"/>
      <c r="T17" s="536"/>
      <c r="U17" s="536"/>
      <c r="V17" s="537"/>
      <c r="W17" s="447" t="s">
        <v>155</v>
      </c>
      <c r="X17" s="448"/>
      <c r="Y17" s="448"/>
      <c r="Z17" s="448"/>
      <c r="AA17" s="448"/>
      <c r="AB17" s="438"/>
      <c r="AC17" s="482">
        <v>27680</v>
      </c>
      <c r="AD17" s="483"/>
      <c r="AE17" s="483"/>
      <c r="AF17" s="483"/>
      <c r="AG17" s="525"/>
      <c r="AH17" s="482">
        <v>27228</v>
      </c>
      <c r="AI17" s="483"/>
      <c r="AJ17" s="483"/>
      <c r="AK17" s="483"/>
      <c r="AL17" s="484"/>
      <c r="AM17" s="460"/>
      <c r="AN17" s="461"/>
      <c r="AO17" s="461"/>
      <c r="AP17" s="461"/>
      <c r="AQ17" s="461"/>
      <c r="AR17" s="461"/>
      <c r="AS17" s="461"/>
      <c r="AT17" s="462"/>
      <c r="AU17" s="463"/>
      <c r="AV17" s="464"/>
      <c r="AW17" s="464"/>
      <c r="AX17" s="464"/>
      <c r="AY17" s="465" t="s">
        <v>156</v>
      </c>
      <c r="AZ17" s="466"/>
      <c r="BA17" s="466"/>
      <c r="BB17" s="466"/>
      <c r="BC17" s="466"/>
      <c r="BD17" s="466"/>
      <c r="BE17" s="466"/>
      <c r="BF17" s="466"/>
      <c r="BG17" s="466"/>
      <c r="BH17" s="466"/>
      <c r="BI17" s="466"/>
      <c r="BJ17" s="466"/>
      <c r="BK17" s="466"/>
      <c r="BL17" s="466"/>
      <c r="BM17" s="467"/>
      <c r="BN17" s="431">
        <v>20169461</v>
      </c>
      <c r="BO17" s="432"/>
      <c r="BP17" s="432"/>
      <c r="BQ17" s="432"/>
      <c r="BR17" s="432"/>
      <c r="BS17" s="432"/>
      <c r="BT17" s="432"/>
      <c r="BU17" s="433"/>
      <c r="BV17" s="431">
        <v>19214726</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157</v>
      </c>
      <c r="C18" s="474"/>
      <c r="D18" s="474"/>
      <c r="E18" s="546"/>
      <c r="F18" s="546"/>
      <c r="G18" s="546"/>
      <c r="H18" s="546"/>
      <c r="I18" s="546"/>
      <c r="J18" s="546"/>
      <c r="K18" s="546"/>
      <c r="L18" s="547">
        <v>318.81</v>
      </c>
      <c r="M18" s="547"/>
      <c r="N18" s="547"/>
      <c r="O18" s="547"/>
      <c r="P18" s="547"/>
      <c r="Q18" s="547"/>
      <c r="R18" s="548"/>
      <c r="S18" s="548"/>
      <c r="T18" s="548"/>
      <c r="U18" s="548"/>
      <c r="V18" s="549"/>
      <c r="W18" s="449"/>
      <c r="X18" s="450"/>
      <c r="Y18" s="450"/>
      <c r="Z18" s="450"/>
      <c r="AA18" s="450"/>
      <c r="AB18" s="441"/>
      <c r="AC18" s="550">
        <v>66.7</v>
      </c>
      <c r="AD18" s="551"/>
      <c r="AE18" s="551"/>
      <c r="AF18" s="551"/>
      <c r="AG18" s="552"/>
      <c r="AH18" s="550">
        <v>65</v>
      </c>
      <c r="AI18" s="551"/>
      <c r="AJ18" s="551"/>
      <c r="AK18" s="551"/>
      <c r="AL18" s="553"/>
      <c r="AM18" s="460"/>
      <c r="AN18" s="461"/>
      <c r="AO18" s="461"/>
      <c r="AP18" s="461"/>
      <c r="AQ18" s="461"/>
      <c r="AR18" s="461"/>
      <c r="AS18" s="461"/>
      <c r="AT18" s="462"/>
      <c r="AU18" s="463"/>
      <c r="AV18" s="464"/>
      <c r="AW18" s="464"/>
      <c r="AX18" s="464"/>
      <c r="AY18" s="465" t="s">
        <v>158</v>
      </c>
      <c r="AZ18" s="466"/>
      <c r="BA18" s="466"/>
      <c r="BB18" s="466"/>
      <c r="BC18" s="466"/>
      <c r="BD18" s="466"/>
      <c r="BE18" s="466"/>
      <c r="BF18" s="466"/>
      <c r="BG18" s="466"/>
      <c r="BH18" s="466"/>
      <c r="BI18" s="466"/>
      <c r="BJ18" s="466"/>
      <c r="BK18" s="466"/>
      <c r="BL18" s="466"/>
      <c r="BM18" s="467"/>
      <c r="BN18" s="431">
        <v>18155690</v>
      </c>
      <c r="BO18" s="432"/>
      <c r="BP18" s="432"/>
      <c r="BQ18" s="432"/>
      <c r="BR18" s="432"/>
      <c r="BS18" s="432"/>
      <c r="BT18" s="432"/>
      <c r="BU18" s="433"/>
      <c r="BV18" s="431">
        <v>17888192</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159</v>
      </c>
      <c r="C19" s="474"/>
      <c r="D19" s="474"/>
      <c r="E19" s="546"/>
      <c r="F19" s="546"/>
      <c r="G19" s="546"/>
      <c r="H19" s="546"/>
      <c r="I19" s="546"/>
      <c r="J19" s="546"/>
      <c r="K19" s="546"/>
      <c r="L19" s="554">
        <v>258</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160</v>
      </c>
      <c r="AZ19" s="466"/>
      <c r="BA19" s="466"/>
      <c r="BB19" s="466"/>
      <c r="BC19" s="466"/>
      <c r="BD19" s="466"/>
      <c r="BE19" s="466"/>
      <c r="BF19" s="466"/>
      <c r="BG19" s="466"/>
      <c r="BH19" s="466"/>
      <c r="BI19" s="466"/>
      <c r="BJ19" s="466"/>
      <c r="BK19" s="466"/>
      <c r="BL19" s="466"/>
      <c r="BM19" s="467"/>
      <c r="BN19" s="431">
        <v>24770937</v>
      </c>
      <c r="BO19" s="432"/>
      <c r="BP19" s="432"/>
      <c r="BQ19" s="432"/>
      <c r="BR19" s="432"/>
      <c r="BS19" s="432"/>
      <c r="BT19" s="432"/>
      <c r="BU19" s="433"/>
      <c r="BV19" s="431">
        <v>24098389</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161</v>
      </c>
      <c r="C20" s="474"/>
      <c r="D20" s="474"/>
      <c r="E20" s="546"/>
      <c r="F20" s="546"/>
      <c r="G20" s="546"/>
      <c r="H20" s="546"/>
      <c r="I20" s="546"/>
      <c r="J20" s="546"/>
      <c r="K20" s="546"/>
      <c r="L20" s="554">
        <v>35266</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162</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163</v>
      </c>
      <c r="C22" s="569"/>
      <c r="D22" s="570"/>
      <c r="E22" s="443" t="s">
        <v>1</v>
      </c>
      <c r="F22" s="448"/>
      <c r="G22" s="448"/>
      <c r="H22" s="448"/>
      <c r="I22" s="448"/>
      <c r="J22" s="448"/>
      <c r="K22" s="438"/>
      <c r="L22" s="443" t="s">
        <v>164</v>
      </c>
      <c r="M22" s="448"/>
      <c r="N22" s="448"/>
      <c r="O22" s="448"/>
      <c r="P22" s="438"/>
      <c r="Q22" s="577" t="s">
        <v>165</v>
      </c>
      <c r="R22" s="578"/>
      <c r="S22" s="578"/>
      <c r="T22" s="578"/>
      <c r="U22" s="578"/>
      <c r="V22" s="579"/>
      <c r="W22" s="583" t="s">
        <v>166</v>
      </c>
      <c r="X22" s="569"/>
      <c r="Y22" s="570"/>
      <c r="Z22" s="443" t="s">
        <v>1</v>
      </c>
      <c r="AA22" s="448"/>
      <c r="AB22" s="448"/>
      <c r="AC22" s="448"/>
      <c r="AD22" s="448"/>
      <c r="AE22" s="448"/>
      <c r="AF22" s="448"/>
      <c r="AG22" s="438"/>
      <c r="AH22" s="596" t="s">
        <v>167</v>
      </c>
      <c r="AI22" s="448"/>
      <c r="AJ22" s="448"/>
      <c r="AK22" s="448"/>
      <c r="AL22" s="438"/>
      <c r="AM22" s="596" t="s">
        <v>168</v>
      </c>
      <c r="AN22" s="597"/>
      <c r="AO22" s="597"/>
      <c r="AP22" s="597"/>
      <c r="AQ22" s="597"/>
      <c r="AR22" s="598"/>
      <c r="AS22" s="577" t="s">
        <v>165</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169</v>
      </c>
      <c r="AZ23" s="392"/>
      <c r="BA23" s="392"/>
      <c r="BB23" s="392"/>
      <c r="BC23" s="392"/>
      <c r="BD23" s="392"/>
      <c r="BE23" s="392"/>
      <c r="BF23" s="392"/>
      <c r="BG23" s="392"/>
      <c r="BH23" s="392"/>
      <c r="BI23" s="392"/>
      <c r="BJ23" s="392"/>
      <c r="BK23" s="392"/>
      <c r="BL23" s="392"/>
      <c r="BM23" s="393"/>
      <c r="BN23" s="431">
        <v>14751517</v>
      </c>
      <c r="BO23" s="432"/>
      <c r="BP23" s="432"/>
      <c r="BQ23" s="432"/>
      <c r="BR23" s="432"/>
      <c r="BS23" s="432"/>
      <c r="BT23" s="432"/>
      <c r="BU23" s="433"/>
      <c r="BV23" s="431">
        <v>13888100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170</v>
      </c>
      <c r="F24" s="461"/>
      <c r="G24" s="461"/>
      <c r="H24" s="461"/>
      <c r="I24" s="461"/>
      <c r="J24" s="461"/>
      <c r="K24" s="462"/>
      <c r="L24" s="482">
        <v>1</v>
      </c>
      <c r="M24" s="483"/>
      <c r="N24" s="483"/>
      <c r="O24" s="483"/>
      <c r="P24" s="525"/>
      <c r="Q24" s="482">
        <v>8265</v>
      </c>
      <c r="R24" s="483"/>
      <c r="S24" s="483"/>
      <c r="T24" s="483"/>
      <c r="U24" s="483"/>
      <c r="V24" s="525"/>
      <c r="W24" s="584"/>
      <c r="X24" s="572"/>
      <c r="Y24" s="573"/>
      <c r="Z24" s="481" t="s">
        <v>171</v>
      </c>
      <c r="AA24" s="461"/>
      <c r="AB24" s="461"/>
      <c r="AC24" s="461"/>
      <c r="AD24" s="461"/>
      <c r="AE24" s="461"/>
      <c r="AF24" s="461"/>
      <c r="AG24" s="462"/>
      <c r="AH24" s="482">
        <v>859</v>
      </c>
      <c r="AI24" s="483"/>
      <c r="AJ24" s="483"/>
      <c r="AK24" s="483"/>
      <c r="AL24" s="525"/>
      <c r="AM24" s="482">
        <v>2508280</v>
      </c>
      <c r="AN24" s="483"/>
      <c r="AO24" s="483"/>
      <c r="AP24" s="483"/>
      <c r="AQ24" s="483"/>
      <c r="AR24" s="525"/>
      <c r="AS24" s="482">
        <v>2920</v>
      </c>
      <c r="AT24" s="483"/>
      <c r="AU24" s="483"/>
      <c r="AV24" s="483"/>
      <c r="AW24" s="483"/>
      <c r="AX24" s="484"/>
      <c r="AY24" s="604" t="s">
        <v>172</v>
      </c>
      <c r="AZ24" s="605"/>
      <c r="BA24" s="605"/>
      <c r="BB24" s="605"/>
      <c r="BC24" s="605"/>
      <c r="BD24" s="605"/>
      <c r="BE24" s="605"/>
      <c r="BF24" s="605"/>
      <c r="BG24" s="605"/>
      <c r="BH24" s="605"/>
      <c r="BI24" s="605"/>
      <c r="BJ24" s="605"/>
      <c r="BK24" s="605"/>
      <c r="BL24" s="605"/>
      <c r="BM24" s="606"/>
      <c r="BN24" s="431">
        <v>9034321</v>
      </c>
      <c r="BO24" s="432"/>
      <c r="BP24" s="432"/>
      <c r="BQ24" s="432"/>
      <c r="BR24" s="432"/>
      <c r="BS24" s="432"/>
      <c r="BT24" s="432"/>
      <c r="BU24" s="433"/>
      <c r="BV24" s="431">
        <v>7953512</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173</v>
      </c>
      <c r="F25" s="461"/>
      <c r="G25" s="461"/>
      <c r="H25" s="461"/>
      <c r="I25" s="461"/>
      <c r="J25" s="461"/>
      <c r="K25" s="462"/>
      <c r="L25" s="482">
        <v>1</v>
      </c>
      <c r="M25" s="483"/>
      <c r="N25" s="483"/>
      <c r="O25" s="483"/>
      <c r="P25" s="525"/>
      <c r="Q25" s="482">
        <v>7040</v>
      </c>
      <c r="R25" s="483"/>
      <c r="S25" s="483"/>
      <c r="T25" s="483"/>
      <c r="U25" s="483"/>
      <c r="V25" s="525"/>
      <c r="W25" s="584"/>
      <c r="X25" s="572"/>
      <c r="Y25" s="573"/>
      <c r="Z25" s="481" t="s">
        <v>174</v>
      </c>
      <c r="AA25" s="461"/>
      <c r="AB25" s="461"/>
      <c r="AC25" s="461"/>
      <c r="AD25" s="461"/>
      <c r="AE25" s="461"/>
      <c r="AF25" s="461"/>
      <c r="AG25" s="462"/>
      <c r="AH25" s="482">
        <v>160</v>
      </c>
      <c r="AI25" s="483"/>
      <c r="AJ25" s="483"/>
      <c r="AK25" s="483"/>
      <c r="AL25" s="525"/>
      <c r="AM25" s="482">
        <v>451520</v>
      </c>
      <c r="AN25" s="483"/>
      <c r="AO25" s="483"/>
      <c r="AP25" s="483"/>
      <c r="AQ25" s="483"/>
      <c r="AR25" s="525"/>
      <c r="AS25" s="482">
        <v>2822</v>
      </c>
      <c r="AT25" s="483"/>
      <c r="AU25" s="483"/>
      <c r="AV25" s="483"/>
      <c r="AW25" s="483"/>
      <c r="AX25" s="484"/>
      <c r="AY25" s="391" t="s">
        <v>175</v>
      </c>
      <c r="AZ25" s="392"/>
      <c r="BA25" s="392"/>
      <c r="BB25" s="392"/>
      <c r="BC25" s="392"/>
      <c r="BD25" s="392"/>
      <c r="BE25" s="392"/>
      <c r="BF25" s="392"/>
      <c r="BG25" s="392"/>
      <c r="BH25" s="392"/>
      <c r="BI25" s="392"/>
      <c r="BJ25" s="392"/>
      <c r="BK25" s="392"/>
      <c r="BL25" s="392"/>
      <c r="BM25" s="393"/>
      <c r="BN25" s="394">
        <v>11611382</v>
      </c>
      <c r="BO25" s="395"/>
      <c r="BP25" s="395"/>
      <c r="BQ25" s="395"/>
      <c r="BR25" s="395"/>
      <c r="BS25" s="395"/>
      <c r="BT25" s="395"/>
      <c r="BU25" s="396"/>
      <c r="BV25" s="394">
        <v>12068809</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176</v>
      </c>
      <c r="F26" s="461"/>
      <c r="G26" s="461"/>
      <c r="H26" s="461"/>
      <c r="I26" s="461"/>
      <c r="J26" s="461"/>
      <c r="K26" s="462"/>
      <c r="L26" s="482">
        <v>1</v>
      </c>
      <c r="M26" s="483"/>
      <c r="N26" s="483"/>
      <c r="O26" s="483"/>
      <c r="P26" s="525"/>
      <c r="Q26" s="482">
        <v>6230</v>
      </c>
      <c r="R26" s="483"/>
      <c r="S26" s="483"/>
      <c r="T26" s="483"/>
      <c r="U26" s="483"/>
      <c r="V26" s="525"/>
      <c r="W26" s="584"/>
      <c r="X26" s="572"/>
      <c r="Y26" s="573"/>
      <c r="Z26" s="481" t="s">
        <v>177</v>
      </c>
      <c r="AA26" s="594"/>
      <c r="AB26" s="594"/>
      <c r="AC26" s="594"/>
      <c r="AD26" s="594"/>
      <c r="AE26" s="594"/>
      <c r="AF26" s="594"/>
      <c r="AG26" s="595"/>
      <c r="AH26" s="482">
        <v>61</v>
      </c>
      <c r="AI26" s="483"/>
      <c r="AJ26" s="483"/>
      <c r="AK26" s="483"/>
      <c r="AL26" s="525"/>
      <c r="AM26" s="482">
        <v>198250</v>
      </c>
      <c r="AN26" s="483"/>
      <c r="AO26" s="483"/>
      <c r="AP26" s="483"/>
      <c r="AQ26" s="483"/>
      <c r="AR26" s="525"/>
      <c r="AS26" s="482">
        <v>3250</v>
      </c>
      <c r="AT26" s="483"/>
      <c r="AU26" s="483"/>
      <c r="AV26" s="483"/>
      <c r="AW26" s="483"/>
      <c r="AX26" s="484"/>
      <c r="AY26" s="434" t="s">
        <v>178</v>
      </c>
      <c r="AZ26" s="435"/>
      <c r="BA26" s="435"/>
      <c r="BB26" s="435"/>
      <c r="BC26" s="435"/>
      <c r="BD26" s="435"/>
      <c r="BE26" s="435"/>
      <c r="BF26" s="435"/>
      <c r="BG26" s="435"/>
      <c r="BH26" s="435"/>
      <c r="BI26" s="435"/>
      <c r="BJ26" s="435"/>
      <c r="BK26" s="435"/>
      <c r="BL26" s="435"/>
      <c r="BM26" s="436"/>
      <c r="BN26" s="431" t="s">
        <v>179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180</v>
      </c>
      <c r="F27" s="461"/>
      <c r="G27" s="461"/>
      <c r="H27" s="461"/>
      <c r="I27" s="461"/>
      <c r="J27" s="461"/>
      <c r="K27" s="462"/>
      <c r="L27" s="482">
        <v>1</v>
      </c>
      <c r="M27" s="483"/>
      <c r="N27" s="483"/>
      <c r="O27" s="483"/>
      <c r="P27" s="525"/>
      <c r="Q27" s="482">
        <v>5300</v>
      </c>
      <c r="R27" s="483"/>
      <c r="S27" s="483"/>
      <c r="T27" s="483"/>
      <c r="U27" s="483"/>
      <c r="V27" s="525"/>
      <c r="W27" s="584"/>
      <c r="X27" s="572"/>
      <c r="Y27" s="573"/>
      <c r="Z27" s="481" t="s">
        <v>181</v>
      </c>
      <c r="AA27" s="461"/>
      <c r="AB27" s="461"/>
      <c r="AC27" s="461"/>
      <c r="AD27" s="461"/>
      <c r="AE27" s="461"/>
      <c r="AF27" s="461"/>
      <c r="AG27" s="462"/>
      <c r="AH27" s="482">
        <v>12</v>
      </c>
      <c r="AI27" s="483"/>
      <c r="AJ27" s="483"/>
      <c r="AK27" s="483"/>
      <c r="AL27" s="525"/>
      <c r="AM27" s="482">
        <v>46464</v>
      </c>
      <c r="AN27" s="483"/>
      <c r="AO27" s="483"/>
      <c r="AP27" s="483"/>
      <c r="AQ27" s="483"/>
      <c r="AR27" s="525"/>
      <c r="AS27" s="482">
        <v>3872</v>
      </c>
      <c r="AT27" s="483"/>
      <c r="AU27" s="483"/>
      <c r="AV27" s="483"/>
      <c r="AW27" s="483"/>
      <c r="AX27" s="484"/>
      <c r="AY27" s="526" t="s">
        <v>182</v>
      </c>
      <c r="AZ27" s="527"/>
      <c r="BA27" s="527"/>
      <c r="BB27" s="527"/>
      <c r="BC27" s="527"/>
      <c r="BD27" s="527"/>
      <c r="BE27" s="527"/>
      <c r="BF27" s="527"/>
      <c r="BG27" s="527"/>
      <c r="BH27" s="527"/>
      <c r="BI27" s="527"/>
      <c r="BJ27" s="527"/>
      <c r="BK27" s="527"/>
      <c r="BL27" s="527"/>
      <c r="BM27" s="528"/>
      <c r="BN27" s="607" t="s">
        <v>179</v>
      </c>
      <c r="BO27" s="608"/>
      <c r="BP27" s="608"/>
      <c r="BQ27" s="608"/>
      <c r="BR27" s="608"/>
      <c r="BS27" s="608"/>
      <c r="BT27" s="608"/>
      <c r="BU27" s="609"/>
      <c r="BV27" s="607" t="s">
        <v>138</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183</v>
      </c>
      <c r="F28" s="461"/>
      <c r="G28" s="461"/>
      <c r="H28" s="461"/>
      <c r="I28" s="461"/>
      <c r="J28" s="461"/>
      <c r="K28" s="462"/>
      <c r="L28" s="482">
        <v>1</v>
      </c>
      <c r="M28" s="483"/>
      <c r="N28" s="483"/>
      <c r="O28" s="483"/>
      <c r="P28" s="525"/>
      <c r="Q28" s="482">
        <v>4700</v>
      </c>
      <c r="R28" s="483"/>
      <c r="S28" s="483"/>
      <c r="T28" s="483"/>
      <c r="U28" s="483"/>
      <c r="V28" s="525"/>
      <c r="W28" s="584"/>
      <c r="X28" s="572"/>
      <c r="Y28" s="573"/>
      <c r="Z28" s="481" t="s">
        <v>184</v>
      </c>
      <c r="AA28" s="461"/>
      <c r="AB28" s="461"/>
      <c r="AC28" s="461"/>
      <c r="AD28" s="461"/>
      <c r="AE28" s="461"/>
      <c r="AF28" s="461"/>
      <c r="AG28" s="462"/>
      <c r="AH28" s="482" t="s">
        <v>139</v>
      </c>
      <c r="AI28" s="483"/>
      <c r="AJ28" s="483"/>
      <c r="AK28" s="483"/>
      <c r="AL28" s="525"/>
      <c r="AM28" s="482" t="s">
        <v>179</v>
      </c>
      <c r="AN28" s="483"/>
      <c r="AO28" s="483"/>
      <c r="AP28" s="483"/>
      <c r="AQ28" s="483"/>
      <c r="AR28" s="525"/>
      <c r="AS28" s="482" t="s">
        <v>179</v>
      </c>
      <c r="AT28" s="483"/>
      <c r="AU28" s="483"/>
      <c r="AV28" s="483"/>
      <c r="AW28" s="483"/>
      <c r="AX28" s="484"/>
      <c r="AY28" s="610" t="s">
        <v>185</v>
      </c>
      <c r="AZ28" s="611"/>
      <c r="BA28" s="611"/>
      <c r="BB28" s="612"/>
      <c r="BC28" s="391" t="s">
        <v>47</v>
      </c>
      <c r="BD28" s="392"/>
      <c r="BE28" s="392"/>
      <c r="BF28" s="392"/>
      <c r="BG28" s="392"/>
      <c r="BH28" s="392"/>
      <c r="BI28" s="392"/>
      <c r="BJ28" s="392"/>
      <c r="BK28" s="392"/>
      <c r="BL28" s="392"/>
      <c r="BM28" s="393"/>
      <c r="BN28" s="394">
        <v>3939451</v>
      </c>
      <c r="BO28" s="395"/>
      <c r="BP28" s="395"/>
      <c r="BQ28" s="395"/>
      <c r="BR28" s="395"/>
      <c r="BS28" s="395"/>
      <c r="BT28" s="395"/>
      <c r="BU28" s="396"/>
      <c r="BV28" s="394">
        <v>2918895</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186</v>
      </c>
      <c r="F29" s="461"/>
      <c r="G29" s="461"/>
      <c r="H29" s="461"/>
      <c r="I29" s="461"/>
      <c r="J29" s="461"/>
      <c r="K29" s="462"/>
      <c r="L29" s="482">
        <v>20</v>
      </c>
      <c r="M29" s="483"/>
      <c r="N29" s="483"/>
      <c r="O29" s="483"/>
      <c r="P29" s="525"/>
      <c r="Q29" s="482">
        <v>4500</v>
      </c>
      <c r="R29" s="483"/>
      <c r="S29" s="483"/>
      <c r="T29" s="483"/>
      <c r="U29" s="483"/>
      <c r="V29" s="525"/>
      <c r="W29" s="585"/>
      <c r="X29" s="586"/>
      <c r="Y29" s="587"/>
      <c r="Z29" s="481" t="s">
        <v>187</v>
      </c>
      <c r="AA29" s="461"/>
      <c r="AB29" s="461"/>
      <c r="AC29" s="461"/>
      <c r="AD29" s="461"/>
      <c r="AE29" s="461"/>
      <c r="AF29" s="461"/>
      <c r="AG29" s="462"/>
      <c r="AH29" s="482">
        <v>871</v>
      </c>
      <c r="AI29" s="483"/>
      <c r="AJ29" s="483"/>
      <c r="AK29" s="483"/>
      <c r="AL29" s="525"/>
      <c r="AM29" s="482">
        <v>2554744</v>
      </c>
      <c r="AN29" s="483"/>
      <c r="AO29" s="483"/>
      <c r="AP29" s="483"/>
      <c r="AQ29" s="483"/>
      <c r="AR29" s="525"/>
      <c r="AS29" s="482">
        <v>2933</v>
      </c>
      <c r="AT29" s="483"/>
      <c r="AU29" s="483"/>
      <c r="AV29" s="483"/>
      <c r="AW29" s="483"/>
      <c r="AX29" s="484"/>
      <c r="AY29" s="613"/>
      <c r="AZ29" s="614"/>
      <c r="BA29" s="614"/>
      <c r="BB29" s="615"/>
      <c r="BC29" s="465" t="s">
        <v>188</v>
      </c>
      <c r="BD29" s="466"/>
      <c r="BE29" s="466"/>
      <c r="BF29" s="466"/>
      <c r="BG29" s="466"/>
      <c r="BH29" s="466"/>
      <c r="BI29" s="466"/>
      <c r="BJ29" s="466"/>
      <c r="BK29" s="466"/>
      <c r="BL29" s="466"/>
      <c r="BM29" s="467"/>
      <c r="BN29" s="431">
        <v>34452</v>
      </c>
      <c r="BO29" s="432"/>
      <c r="BP29" s="432"/>
      <c r="BQ29" s="432"/>
      <c r="BR29" s="432"/>
      <c r="BS29" s="432"/>
      <c r="BT29" s="432"/>
      <c r="BU29" s="433"/>
      <c r="BV29" s="431">
        <v>34352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189</v>
      </c>
      <c r="X30" s="592"/>
      <c r="Y30" s="592"/>
      <c r="Z30" s="592"/>
      <c r="AA30" s="592"/>
      <c r="AB30" s="592"/>
      <c r="AC30" s="592"/>
      <c r="AD30" s="592"/>
      <c r="AE30" s="592"/>
      <c r="AF30" s="592"/>
      <c r="AG30" s="593"/>
      <c r="AH30" s="550">
        <v>100.3</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49</v>
      </c>
      <c r="BD30" s="605"/>
      <c r="BE30" s="605"/>
      <c r="BF30" s="605"/>
      <c r="BG30" s="605"/>
      <c r="BH30" s="605"/>
      <c r="BI30" s="605"/>
      <c r="BJ30" s="605"/>
      <c r="BK30" s="605"/>
      <c r="BL30" s="605"/>
      <c r="BM30" s="606"/>
      <c r="BN30" s="607">
        <v>2294770</v>
      </c>
      <c r="BO30" s="608"/>
      <c r="BP30" s="608"/>
      <c r="BQ30" s="608"/>
      <c r="BR30" s="608"/>
      <c r="BS30" s="608"/>
      <c r="BT30" s="608"/>
      <c r="BU30" s="609"/>
      <c r="BV30" s="607">
        <v>2275330</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196</v>
      </c>
      <c r="D33" s="455"/>
      <c r="E33" s="420" t="s">
        <v>197</v>
      </c>
      <c r="F33" s="420"/>
      <c r="G33" s="420"/>
      <c r="H33" s="420"/>
      <c r="I33" s="420"/>
      <c r="J33" s="420"/>
      <c r="K33" s="420"/>
      <c r="L33" s="420"/>
      <c r="M33" s="420"/>
      <c r="N33" s="420"/>
      <c r="O33" s="420"/>
      <c r="P33" s="420"/>
      <c r="Q33" s="420"/>
      <c r="R33" s="420"/>
      <c r="S33" s="420"/>
      <c r="T33" s="216"/>
      <c r="U33" s="455" t="s">
        <v>198</v>
      </c>
      <c r="V33" s="455"/>
      <c r="W33" s="420" t="s">
        <v>199</v>
      </c>
      <c r="X33" s="420"/>
      <c r="Y33" s="420"/>
      <c r="Z33" s="420"/>
      <c r="AA33" s="420"/>
      <c r="AB33" s="420"/>
      <c r="AC33" s="420"/>
      <c r="AD33" s="420"/>
      <c r="AE33" s="420"/>
      <c r="AF33" s="420"/>
      <c r="AG33" s="420"/>
      <c r="AH33" s="420"/>
      <c r="AI33" s="420"/>
      <c r="AJ33" s="420"/>
      <c r="AK33" s="420"/>
      <c r="AL33" s="216"/>
      <c r="AM33" s="455" t="s">
        <v>198</v>
      </c>
      <c r="AN33" s="455"/>
      <c r="AO33" s="420" t="s">
        <v>197</v>
      </c>
      <c r="AP33" s="420"/>
      <c r="AQ33" s="420"/>
      <c r="AR33" s="420"/>
      <c r="AS33" s="420"/>
      <c r="AT33" s="420"/>
      <c r="AU33" s="420"/>
      <c r="AV33" s="420"/>
      <c r="AW33" s="420"/>
      <c r="AX33" s="420"/>
      <c r="AY33" s="420"/>
      <c r="AZ33" s="420"/>
      <c r="BA33" s="420"/>
      <c r="BB33" s="420"/>
      <c r="BC33" s="420"/>
      <c r="BD33" s="217"/>
      <c r="BE33" s="420" t="s">
        <v>200</v>
      </c>
      <c r="BF33" s="420"/>
      <c r="BG33" s="420" t="s">
        <v>201</v>
      </c>
      <c r="BH33" s="420"/>
      <c r="BI33" s="420"/>
      <c r="BJ33" s="420"/>
      <c r="BK33" s="420"/>
      <c r="BL33" s="420"/>
      <c r="BM33" s="420"/>
      <c r="BN33" s="420"/>
      <c r="BO33" s="420"/>
      <c r="BP33" s="420"/>
      <c r="BQ33" s="420"/>
      <c r="BR33" s="420"/>
      <c r="BS33" s="420"/>
      <c r="BT33" s="420"/>
      <c r="BU33" s="420"/>
      <c r="BV33" s="217"/>
      <c r="BW33" s="455" t="s">
        <v>200</v>
      </c>
      <c r="BX33" s="455"/>
      <c r="BY33" s="420" t="s">
        <v>202</v>
      </c>
      <c r="BZ33" s="420"/>
      <c r="CA33" s="420"/>
      <c r="CB33" s="420"/>
      <c r="CC33" s="420"/>
      <c r="CD33" s="420"/>
      <c r="CE33" s="420"/>
      <c r="CF33" s="420"/>
      <c r="CG33" s="420"/>
      <c r="CH33" s="420"/>
      <c r="CI33" s="420"/>
      <c r="CJ33" s="420"/>
      <c r="CK33" s="420"/>
      <c r="CL33" s="420"/>
      <c r="CM33" s="420"/>
      <c r="CN33" s="216"/>
      <c r="CO33" s="455" t="s">
        <v>198</v>
      </c>
      <c r="CP33" s="455"/>
      <c r="CQ33" s="420" t="s">
        <v>203</v>
      </c>
      <c r="CR33" s="420"/>
      <c r="CS33" s="420"/>
      <c r="CT33" s="420"/>
      <c r="CU33" s="420"/>
      <c r="CV33" s="420"/>
      <c r="CW33" s="420"/>
      <c r="CX33" s="420"/>
      <c r="CY33" s="420"/>
      <c r="CZ33" s="420"/>
      <c r="DA33" s="420"/>
      <c r="DB33" s="420"/>
      <c r="DC33" s="420"/>
      <c r="DD33" s="420"/>
      <c r="DE33" s="420"/>
      <c r="DF33" s="216"/>
      <c r="DG33" s="619" t="s">
        <v>204</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3</v>
      </c>
      <c r="V34" s="620"/>
      <c r="W34" s="621" t="str">
        <f>IF('各会計、関係団体の財政状況及び健全化判断比率'!B28="","",'各会計、関係団体の財政状況及び健全化判断比率'!B28)</f>
        <v>国民健康保険特別会計（事業勘定）</v>
      </c>
      <c r="X34" s="621"/>
      <c r="Y34" s="621"/>
      <c r="Z34" s="621"/>
      <c r="AA34" s="621"/>
      <c r="AB34" s="621"/>
      <c r="AC34" s="621"/>
      <c r="AD34" s="621"/>
      <c r="AE34" s="621"/>
      <c r="AF34" s="621"/>
      <c r="AG34" s="621"/>
      <c r="AH34" s="621"/>
      <c r="AI34" s="621"/>
      <c r="AJ34" s="621"/>
      <c r="AK34" s="621"/>
      <c r="AL34" s="214"/>
      <c r="AM34" s="620" t="str">
        <f>IF(AO34="","",MAX(C34:D43,U34:V43)+1)</f>
        <v/>
      </c>
      <c r="AN34" s="620"/>
      <c r="AO34" s="621"/>
      <c r="AP34" s="621"/>
      <c r="AQ34" s="621"/>
      <c r="AR34" s="621"/>
      <c r="AS34" s="621"/>
      <c r="AT34" s="621"/>
      <c r="AU34" s="621"/>
      <c r="AV34" s="621"/>
      <c r="AW34" s="621"/>
      <c r="AX34" s="621"/>
      <c r="AY34" s="621"/>
      <c r="AZ34" s="621"/>
      <c r="BA34" s="621"/>
      <c r="BB34" s="621"/>
      <c r="BC34" s="621"/>
      <c r="BD34" s="214"/>
      <c r="BE34" s="620">
        <f>IF(BG34="","",MAX(C34:D43,U34:V43,AM34:AN43)+1)</f>
        <v>7</v>
      </c>
      <c r="BF34" s="620"/>
      <c r="BG34" s="621" t="str">
        <f>IF('各会計、関係団体の財政状況及び健全化判断比率'!B32="","",'各会計、関係団体の財政状況及び健全化判断比率'!B32)</f>
        <v>農業集落排水事業特別会計</v>
      </c>
      <c r="BH34" s="621"/>
      <c r="BI34" s="621"/>
      <c r="BJ34" s="621"/>
      <c r="BK34" s="621"/>
      <c r="BL34" s="621"/>
      <c r="BM34" s="621"/>
      <c r="BN34" s="621"/>
      <c r="BO34" s="621"/>
      <c r="BP34" s="621"/>
      <c r="BQ34" s="621"/>
      <c r="BR34" s="621"/>
      <c r="BS34" s="621"/>
      <c r="BT34" s="621"/>
      <c r="BU34" s="621"/>
      <c r="BV34" s="214"/>
      <c r="BW34" s="620">
        <f>IF(BY34="","",MAX(C34:D43,U34:V43,AM34:AN43,BE34:BF43)+1)</f>
        <v>8</v>
      </c>
      <c r="BX34" s="620"/>
      <c r="BY34" s="621" t="str">
        <f>IF('各会計、関係団体の財政状況及び健全化判断比率'!B68="","",'各会計、関係団体の財政状況及び健全化判断比率'!B68)</f>
        <v>千葉県市町村総合事務組合（一般会計）</v>
      </c>
      <c r="BZ34" s="621"/>
      <c r="CA34" s="621"/>
      <c r="CB34" s="621"/>
      <c r="CC34" s="621"/>
      <c r="CD34" s="621"/>
      <c r="CE34" s="621"/>
      <c r="CF34" s="621"/>
      <c r="CG34" s="621"/>
      <c r="CH34" s="621"/>
      <c r="CI34" s="621"/>
      <c r="CJ34" s="621"/>
      <c r="CK34" s="621"/>
      <c r="CL34" s="621"/>
      <c r="CM34" s="621"/>
      <c r="CN34" s="214"/>
      <c r="CO34" s="620">
        <f>IF(CQ34="","",MAX(C34:D43,U34:V43,AM34:AN43,BE34:BF43,BW34:BX43)+1)</f>
        <v>18</v>
      </c>
      <c r="CP34" s="620"/>
      <c r="CQ34" s="621" t="str">
        <f>IF('各会計、関係団体の財政状況及び健全化判断比率'!BS7="","",'各会計、関係団体の財政状況及び健全化判断比率'!BS7)</f>
        <v>君津市文化振興財団</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聖地公園事業特別会計</v>
      </c>
      <c r="F35" s="621"/>
      <c r="G35" s="621"/>
      <c r="H35" s="621"/>
      <c r="I35" s="621"/>
      <c r="J35" s="621"/>
      <c r="K35" s="621"/>
      <c r="L35" s="621"/>
      <c r="M35" s="621"/>
      <c r="N35" s="621"/>
      <c r="O35" s="621"/>
      <c r="P35" s="621"/>
      <c r="Q35" s="621"/>
      <c r="R35" s="621"/>
      <c r="S35" s="621"/>
      <c r="T35" s="214"/>
      <c r="U35" s="620">
        <f>IF(W35="","",U34+1)</f>
        <v>4</v>
      </c>
      <c r="V35" s="620"/>
      <c r="W35" s="621" t="str">
        <f>IF('各会計、関係団体の財政状況及び健全化判断比率'!B29="","",'各会計、関係団体の財政状況及び健全化判断比率'!B29)</f>
        <v>国民健康保険特別会計（直営診療施設勘定）</v>
      </c>
      <c r="X35" s="621"/>
      <c r="Y35" s="621"/>
      <c r="Z35" s="621"/>
      <c r="AA35" s="621"/>
      <c r="AB35" s="621"/>
      <c r="AC35" s="621"/>
      <c r="AD35" s="621"/>
      <c r="AE35" s="621"/>
      <c r="AF35" s="621"/>
      <c r="AG35" s="621"/>
      <c r="AH35" s="621"/>
      <c r="AI35" s="621"/>
      <c r="AJ35" s="621"/>
      <c r="AK35" s="621"/>
      <c r="AL35" s="214"/>
      <c r="AM35" s="620" t="str">
        <f t="shared" ref="AM35:AM43" si="0">IF(AO35="","",AM34+1)</f>
        <v/>
      </c>
      <c r="AN35" s="620"/>
      <c r="AO35" s="621"/>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9</v>
      </c>
      <c r="BX35" s="620"/>
      <c r="BY35" s="621" t="str">
        <f>IF('各会計、関係団体の財政状況及び健全化判断比率'!B69="","",'各会計、関係団体の財政状況及び健全化判断比率'!B69)</f>
        <v>千葉県市町村総合事務組合（千葉県自治会館管理運営特別会計）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5</v>
      </c>
      <c r="V36" s="620"/>
      <c r="W36" s="621" t="str">
        <f>IF('各会計、関係団体の財政状況及び健全化判断比率'!B30="","",'各会計、関係団体の財政状況及び健全化判断比率'!B30)</f>
        <v>介護保険特別会計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10</v>
      </c>
      <c r="BX36" s="620"/>
      <c r="BY36" s="621" t="str">
        <f>IF('各会計、関係団体の財政状況及び健全化判断比率'!B70="","",'各会計、関係団体の財政状況及び健全化判断比率'!B70)</f>
        <v>千葉県市町村総合事務組合（千葉県自治研修センター特別会計）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6</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11</v>
      </c>
      <c r="BX37" s="620"/>
      <c r="BY37" s="621" t="str">
        <f>IF('各会計、関係団体の財政状況及び健全化判断比率'!B71="","",'各会計、関係団体の財政状況及び健全化判断比率'!B71)</f>
        <v>千葉県市町村総合事務組合（千葉県市町村交通災害共済特別会計）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12</v>
      </c>
      <c r="BX38" s="620"/>
      <c r="BY38" s="621" t="str">
        <f>IF('各会計、関係団体の財政状況及び健全化判断比率'!B72="","",'各会計、関係団体の財政状況及び健全化判断比率'!B72)</f>
        <v>かずさ水道広域連合企業団（水道事業会計）</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13</v>
      </c>
      <c r="BX39" s="620"/>
      <c r="BY39" s="621" t="str">
        <f>IF('各会計、関係団体の財政状況及び健全化判断比率'!B73="","",'各会計、関係団体の財政状況及び健全化判断比率'!B73)</f>
        <v>かずさ水道広域連合企業団（水道事業会計（用水供給事業））</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14</v>
      </c>
      <c r="BX40" s="620"/>
      <c r="BY40" s="621" t="str">
        <f>IF('各会計、関係団体の財政状況及び健全化判断比率'!B74="","",'各会計、関係団体の財政状況及び健全化判断比率'!B74)</f>
        <v>君津中央病院企業団（病院事業会計）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f t="shared" si="2"/>
        <v>15</v>
      </c>
      <c r="BX41" s="620"/>
      <c r="BY41" s="621" t="str">
        <f>IF('各会計、関係団体の財政状況及び健全化判断比率'!B75="","",'各会計、関係団体の財政状況及び健全化判断比率'!B75)</f>
        <v>君津富津広域下水道組合（君津富津広域下水道組合事業会計）</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f t="shared" si="2"/>
        <v>16</v>
      </c>
      <c r="BX42" s="620"/>
      <c r="BY42" s="621" t="str">
        <f>IF('各会計、関係団体の財政状況及び健全化判断比率'!B76="","",'各会計、関係団体の財政状況及び健全化判断比率'!B76)</f>
        <v>君津郡市広域市町村圏事務組合（一般会計）</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f t="shared" si="2"/>
        <v>17</v>
      </c>
      <c r="BX43" s="620"/>
      <c r="BY43" s="621" t="str">
        <f>IF('各会計、関係団体の財政状況及び健全化判断比率'!B77="","",'各会計、関係団体の財政状況及び健全化判断比率'!B77)</f>
        <v>千葉県後期高齢者医療広域連合（一般会計）</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TOYsdRoDOMMUT52sUbSmCbi/ax5K4hCSRsdIXRH7eqv7ZmIlz79b8G86HJ9FLzu/mdSx7c5hRTUaArvUzfWe1w==" saltValue="rGnJW0+chv2RWc53TH4K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213</v>
      </c>
      <c r="DI1" s="624"/>
      <c r="DJ1" s="624"/>
      <c r="DK1" s="624"/>
      <c r="DL1" s="624"/>
      <c r="DM1" s="624"/>
      <c r="DN1" s="625"/>
      <c r="DO1" s="226"/>
      <c r="DP1" s="623" t="s">
        <v>214</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216</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217</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218</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219</v>
      </c>
      <c r="S4" s="627"/>
      <c r="T4" s="627"/>
      <c r="U4" s="627"/>
      <c r="V4" s="627"/>
      <c r="W4" s="627"/>
      <c r="X4" s="627"/>
      <c r="Y4" s="628"/>
      <c r="Z4" s="626" t="s">
        <v>220</v>
      </c>
      <c r="AA4" s="627"/>
      <c r="AB4" s="627"/>
      <c r="AC4" s="628"/>
      <c r="AD4" s="626" t="s">
        <v>221</v>
      </c>
      <c r="AE4" s="627"/>
      <c r="AF4" s="627"/>
      <c r="AG4" s="627"/>
      <c r="AH4" s="627"/>
      <c r="AI4" s="627"/>
      <c r="AJ4" s="627"/>
      <c r="AK4" s="628"/>
      <c r="AL4" s="626" t="s">
        <v>220</v>
      </c>
      <c r="AM4" s="627"/>
      <c r="AN4" s="627"/>
      <c r="AO4" s="628"/>
      <c r="AP4" s="632" t="s">
        <v>222</v>
      </c>
      <c r="AQ4" s="632"/>
      <c r="AR4" s="632"/>
      <c r="AS4" s="632"/>
      <c r="AT4" s="632"/>
      <c r="AU4" s="632"/>
      <c r="AV4" s="632"/>
      <c r="AW4" s="632"/>
      <c r="AX4" s="632"/>
      <c r="AY4" s="632"/>
      <c r="AZ4" s="632"/>
      <c r="BA4" s="632"/>
      <c r="BB4" s="632"/>
      <c r="BC4" s="632"/>
      <c r="BD4" s="632"/>
      <c r="BE4" s="632"/>
      <c r="BF4" s="632"/>
      <c r="BG4" s="632" t="s">
        <v>223</v>
      </c>
      <c r="BH4" s="632"/>
      <c r="BI4" s="632"/>
      <c r="BJ4" s="632"/>
      <c r="BK4" s="632"/>
      <c r="BL4" s="632"/>
      <c r="BM4" s="632"/>
      <c r="BN4" s="632"/>
      <c r="BO4" s="632" t="s">
        <v>220</v>
      </c>
      <c r="BP4" s="632"/>
      <c r="BQ4" s="632"/>
      <c r="BR4" s="632"/>
      <c r="BS4" s="632" t="s">
        <v>224</v>
      </c>
      <c r="BT4" s="632"/>
      <c r="BU4" s="632"/>
      <c r="BV4" s="632"/>
      <c r="BW4" s="632"/>
      <c r="BX4" s="632"/>
      <c r="BY4" s="632"/>
      <c r="BZ4" s="632"/>
      <c r="CA4" s="632"/>
      <c r="CB4" s="632"/>
      <c r="CD4" s="629" t="s">
        <v>225</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226</v>
      </c>
      <c r="C5" s="634"/>
      <c r="D5" s="634"/>
      <c r="E5" s="634"/>
      <c r="F5" s="634"/>
      <c r="G5" s="634"/>
      <c r="H5" s="634"/>
      <c r="I5" s="634"/>
      <c r="J5" s="634"/>
      <c r="K5" s="634"/>
      <c r="L5" s="634"/>
      <c r="M5" s="634"/>
      <c r="N5" s="634"/>
      <c r="O5" s="634"/>
      <c r="P5" s="634"/>
      <c r="Q5" s="635"/>
      <c r="R5" s="636">
        <v>17951896</v>
      </c>
      <c r="S5" s="637"/>
      <c r="T5" s="637"/>
      <c r="U5" s="637"/>
      <c r="V5" s="637"/>
      <c r="W5" s="637"/>
      <c r="X5" s="637"/>
      <c r="Y5" s="638"/>
      <c r="Z5" s="639">
        <v>38.299999999999997</v>
      </c>
      <c r="AA5" s="639"/>
      <c r="AB5" s="639"/>
      <c r="AC5" s="639"/>
      <c r="AD5" s="640">
        <v>17287371</v>
      </c>
      <c r="AE5" s="640"/>
      <c r="AF5" s="640"/>
      <c r="AG5" s="640"/>
      <c r="AH5" s="640"/>
      <c r="AI5" s="640"/>
      <c r="AJ5" s="640"/>
      <c r="AK5" s="640"/>
      <c r="AL5" s="641">
        <v>84.9</v>
      </c>
      <c r="AM5" s="642"/>
      <c r="AN5" s="642"/>
      <c r="AO5" s="643"/>
      <c r="AP5" s="633" t="s">
        <v>227</v>
      </c>
      <c r="AQ5" s="634"/>
      <c r="AR5" s="634"/>
      <c r="AS5" s="634"/>
      <c r="AT5" s="634"/>
      <c r="AU5" s="634"/>
      <c r="AV5" s="634"/>
      <c r="AW5" s="634"/>
      <c r="AX5" s="634"/>
      <c r="AY5" s="634"/>
      <c r="AZ5" s="634"/>
      <c r="BA5" s="634"/>
      <c r="BB5" s="634"/>
      <c r="BC5" s="634"/>
      <c r="BD5" s="634"/>
      <c r="BE5" s="634"/>
      <c r="BF5" s="635"/>
      <c r="BG5" s="647">
        <v>17374782</v>
      </c>
      <c r="BH5" s="648"/>
      <c r="BI5" s="648"/>
      <c r="BJ5" s="648"/>
      <c r="BK5" s="648"/>
      <c r="BL5" s="648"/>
      <c r="BM5" s="648"/>
      <c r="BN5" s="649"/>
      <c r="BO5" s="650">
        <v>96.8</v>
      </c>
      <c r="BP5" s="650"/>
      <c r="BQ5" s="650"/>
      <c r="BR5" s="650"/>
      <c r="BS5" s="651">
        <v>89659</v>
      </c>
      <c r="BT5" s="651"/>
      <c r="BU5" s="651"/>
      <c r="BV5" s="651"/>
      <c r="BW5" s="651"/>
      <c r="BX5" s="651"/>
      <c r="BY5" s="651"/>
      <c r="BZ5" s="651"/>
      <c r="CA5" s="651"/>
      <c r="CB5" s="655"/>
      <c r="CD5" s="629" t="s">
        <v>222</v>
      </c>
      <c r="CE5" s="630"/>
      <c r="CF5" s="630"/>
      <c r="CG5" s="630"/>
      <c r="CH5" s="630"/>
      <c r="CI5" s="630"/>
      <c r="CJ5" s="630"/>
      <c r="CK5" s="630"/>
      <c r="CL5" s="630"/>
      <c r="CM5" s="630"/>
      <c r="CN5" s="630"/>
      <c r="CO5" s="630"/>
      <c r="CP5" s="630"/>
      <c r="CQ5" s="631"/>
      <c r="CR5" s="629" t="s">
        <v>228</v>
      </c>
      <c r="CS5" s="630"/>
      <c r="CT5" s="630"/>
      <c r="CU5" s="630"/>
      <c r="CV5" s="630"/>
      <c r="CW5" s="630"/>
      <c r="CX5" s="630"/>
      <c r="CY5" s="631"/>
      <c r="CZ5" s="629" t="s">
        <v>220</v>
      </c>
      <c r="DA5" s="630"/>
      <c r="DB5" s="630"/>
      <c r="DC5" s="631"/>
      <c r="DD5" s="629" t="s">
        <v>229</v>
      </c>
      <c r="DE5" s="630"/>
      <c r="DF5" s="630"/>
      <c r="DG5" s="630"/>
      <c r="DH5" s="630"/>
      <c r="DI5" s="630"/>
      <c r="DJ5" s="630"/>
      <c r="DK5" s="630"/>
      <c r="DL5" s="630"/>
      <c r="DM5" s="630"/>
      <c r="DN5" s="630"/>
      <c r="DO5" s="630"/>
      <c r="DP5" s="631"/>
      <c r="DQ5" s="629" t="s">
        <v>230</v>
      </c>
      <c r="DR5" s="630"/>
      <c r="DS5" s="630"/>
      <c r="DT5" s="630"/>
      <c r="DU5" s="630"/>
      <c r="DV5" s="630"/>
      <c r="DW5" s="630"/>
      <c r="DX5" s="630"/>
      <c r="DY5" s="630"/>
      <c r="DZ5" s="630"/>
      <c r="EA5" s="630"/>
      <c r="EB5" s="630"/>
      <c r="EC5" s="631"/>
    </row>
    <row r="6" spans="2:143" ht="11.25" customHeight="1" x14ac:dyDescent="0.15">
      <c r="B6" s="644" t="s">
        <v>231</v>
      </c>
      <c r="C6" s="645"/>
      <c r="D6" s="645"/>
      <c r="E6" s="645"/>
      <c r="F6" s="645"/>
      <c r="G6" s="645"/>
      <c r="H6" s="645"/>
      <c r="I6" s="645"/>
      <c r="J6" s="645"/>
      <c r="K6" s="645"/>
      <c r="L6" s="645"/>
      <c r="M6" s="645"/>
      <c r="N6" s="645"/>
      <c r="O6" s="645"/>
      <c r="P6" s="645"/>
      <c r="Q6" s="646"/>
      <c r="R6" s="647">
        <v>533246</v>
      </c>
      <c r="S6" s="648"/>
      <c r="T6" s="648"/>
      <c r="U6" s="648"/>
      <c r="V6" s="648"/>
      <c r="W6" s="648"/>
      <c r="X6" s="648"/>
      <c r="Y6" s="649"/>
      <c r="Z6" s="650">
        <v>1.1000000000000001</v>
      </c>
      <c r="AA6" s="650"/>
      <c r="AB6" s="650"/>
      <c r="AC6" s="650"/>
      <c r="AD6" s="651">
        <v>533246</v>
      </c>
      <c r="AE6" s="651"/>
      <c r="AF6" s="651"/>
      <c r="AG6" s="651"/>
      <c r="AH6" s="651"/>
      <c r="AI6" s="651"/>
      <c r="AJ6" s="651"/>
      <c r="AK6" s="651"/>
      <c r="AL6" s="652">
        <v>2.6</v>
      </c>
      <c r="AM6" s="653"/>
      <c r="AN6" s="653"/>
      <c r="AO6" s="654"/>
      <c r="AP6" s="644" t="s">
        <v>232</v>
      </c>
      <c r="AQ6" s="645"/>
      <c r="AR6" s="645"/>
      <c r="AS6" s="645"/>
      <c r="AT6" s="645"/>
      <c r="AU6" s="645"/>
      <c r="AV6" s="645"/>
      <c r="AW6" s="645"/>
      <c r="AX6" s="645"/>
      <c r="AY6" s="645"/>
      <c r="AZ6" s="645"/>
      <c r="BA6" s="645"/>
      <c r="BB6" s="645"/>
      <c r="BC6" s="645"/>
      <c r="BD6" s="645"/>
      <c r="BE6" s="645"/>
      <c r="BF6" s="646"/>
      <c r="BG6" s="647">
        <v>17374782</v>
      </c>
      <c r="BH6" s="648"/>
      <c r="BI6" s="648"/>
      <c r="BJ6" s="648"/>
      <c r="BK6" s="648"/>
      <c r="BL6" s="648"/>
      <c r="BM6" s="648"/>
      <c r="BN6" s="649"/>
      <c r="BO6" s="650">
        <v>96.8</v>
      </c>
      <c r="BP6" s="650"/>
      <c r="BQ6" s="650"/>
      <c r="BR6" s="650"/>
      <c r="BS6" s="651">
        <v>89659</v>
      </c>
      <c r="BT6" s="651"/>
      <c r="BU6" s="651"/>
      <c r="BV6" s="651"/>
      <c r="BW6" s="651"/>
      <c r="BX6" s="651"/>
      <c r="BY6" s="651"/>
      <c r="BZ6" s="651"/>
      <c r="CA6" s="651"/>
      <c r="CB6" s="655"/>
      <c r="CD6" s="658" t="s">
        <v>233</v>
      </c>
      <c r="CE6" s="659"/>
      <c r="CF6" s="659"/>
      <c r="CG6" s="659"/>
      <c r="CH6" s="659"/>
      <c r="CI6" s="659"/>
      <c r="CJ6" s="659"/>
      <c r="CK6" s="659"/>
      <c r="CL6" s="659"/>
      <c r="CM6" s="659"/>
      <c r="CN6" s="659"/>
      <c r="CO6" s="659"/>
      <c r="CP6" s="659"/>
      <c r="CQ6" s="660"/>
      <c r="CR6" s="647">
        <v>274768</v>
      </c>
      <c r="CS6" s="648"/>
      <c r="CT6" s="648"/>
      <c r="CU6" s="648"/>
      <c r="CV6" s="648"/>
      <c r="CW6" s="648"/>
      <c r="CX6" s="648"/>
      <c r="CY6" s="649"/>
      <c r="CZ6" s="641">
        <v>0.6</v>
      </c>
      <c r="DA6" s="642"/>
      <c r="DB6" s="642"/>
      <c r="DC6" s="661"/>
      <c r="DD6" s="656" t="s">
        <v>234</v>
      </c>
      <c r="DE6" s="648"/>
      <c r="DF6" s="648"/>
      <c r="DG6" s="648"/>
      <c r="DH6" s="648"/>
      <c r="DI6" s="648"/>
      <c r="DJ6" s="648"/>
      <c r="DK6" s="648"/>
      <c r="DL6" s="648"/>
      <c r="DM6" s="648"/>
      <c r="DN6" s="648"/>
      <c r="DO6" s="648"/>
      <c r="DP6" s="649"/>
      <c r="DQ6" s="656">
        <v>274768</v>
      </c>
      <c r="DR6" s="648"/>
      <c r="DS6" s="648"/>
      <c r="DT6" s="648"/>
      <c r="DU6" s="648"/>
      <c r="DV6" s="648"/>
      <c r="DW6" s="648"/>
      <c r="DX6" s="648"/>
      <c r="DY6" s="648"/>
      <c r="DZ6" s="648"/>
      <c r="EA6" s="648"/>
      <c r="EB6" s="648"/>
      <c r="EC6" s="657"/>
    </row>
    <row r="7" spans="2:143" ht="11.25" customHeight="1" x14ac:dyDescent="0.15">
      <c r="B7" s="644" t="s">
        <v>235</v>
      </c>
      <c r="C7" s="645"/>
      <c r="D7" s="645"/>
      <c r="E7" s="645"/>
      <c r="F7" s="645"/>
      <c r="G7" s="645"/>
      <c r="H7" s="645"/>
      <c r="I7" s="645"/>
      <c r="J7" s="645"/>
      <c r="K7" s="645"/>
      <c r="L7" s="645"/>
      <c r="M7" s="645"/>
      <c r="N7" s="645"/>
      <c r="O7" s="645"/>
      <c r="P7" s="645"/>
      <c r="Q7" s="646"/>
      <c r="R7" s="647">
        <v>9395</v>
      </c>
      <c r="S7" s="648"/>
      <c r="T7" s="648"/>
      <c r="U7" s="648"/>
      <c r="V7" s="648"/>
      <c r="W7" s="648"/>
      <c r="X7" s="648"/>
      <c r="Y7" s="649"/>
      <c r="Z7" s="650">
        <v>0</v>
      </c>
      <c r="AA7" s="650"/>
      <c r="AB7" s="650"/>
      <c r="AC7" s="650"/>
      <c r="AD7" s="651">
        <v>9395</v>
      </c>
      <c r="AE7" s="651"/>
      <c r="AF7" s="651"/>
      <c r="AG7" s="651"/>
      <c r="AH7" s="651"/>
      <c r="AI7" s="651"/>
      <c r="AJ7" s="651"/>
      <c r="AK7" s="651"/>
      <c r="AL7" s="652">
        <v>0</v>
      </c>
      <c r="AM7" s="653"/>
      <c r="AN7" s="653"/>
      <c r="AO7" s="654"/>
      <c r="AP7" s="644" t="s">
        <v>236</v>
      </c>
      <c r="AQ7" s="645"/>
      <c r="AR7" s="645"/>
      <c r="AS7" s="645"/>
      <c r="AT7" s="645"/>
      <c r="AU7" s="645"/>
      <c r="AV7" s="645"/>
      <c r="AW7" s="645"/>
      <c r="AX7" s="645"/>
      <c r="AY7" s="645"/>
      <c r="AZ7" s="645"/>
      <c r="BA7" s="645"/>
      <c r="BB7" s="645"/>
      <c r="BC7" s="645"/>
      <c r="BD7" s="645"/>
      <c r="BE7" s="645"/>
      <c r="BF7" s="646"/>
      <c r="BG7" s="647">
        <v>5606887</v>
      </c>
      <c r="BH7" s="648"/>
      <c r="BI7" s="648"/>
      <c r="BJ7" s="648"/>
      <c r="BK7" s="648"/>
      <c r="BL7" s="648"/>
      <c r="BM7" s="648"/>
      <c r="BN7" s="649"/>
      <c r="BO7" s="650">
        <v>31.2</v>
      </c>
      <c r="BP7" s="650"/>
      <c r="BQ7" s="650"/>
      <c r="BR7" s="650"/>
      <c r="BS7" s="651">
        <v>89659</v>
      </c>
      <c r="BT7" s="651"/>
      <c r="BU7" s="651"/>
      <c r="BV7" s="651"/>
      <c r="BW7" s="651"/>
      <c r="BX7" s="651"/>
      <c r="BY7" s="651"/>
      <c r="BZ7" s="651"/>
      <c r="CA7" s="651"/>
      <c r="CB7" s="655"/>
      <c r="CD7" s="662" t="s">
        <v>237</v>
      </c>
      <c r="CE7" s="663"/>
      <c r="CF7" s="663"/>
      <c r="CG7" s="663"/>
      <c r="CH7" s="663"/>
      <c r="CI7" s="663"/>
      <c r="CJ7" s="663"/>
      <c r="CK7" s="663"/>
      <c r="CL7" s="663"/>
      <c r="CM7" s="663"/>
      <c r="CN7" s="663"/>
      <c r="CO7" s="663"/>
      <c r="CP7" s="663"/>
      <c r="CQ7" s="664"/>
      <c r="CR7" s="647">
        <v>13436113</v>
      </c>
      <c r="CS7" s="648"/>
      <c r="CT7" s="648"/>
      <c r="CU7" s="648"/>
      <c r="CV7" s="648"/>
      <c r="CW7" s="648"/>
      <c r="CX7" s="648"/>
      <c r="CY7" s="649"/>
      <c r="CZ7" s="650">
        <v>30.2</v>
      </c>
      <c r="DA7" s="650"/>
      <c r="DB7" s="650"/>
      <c r="DC7" s="650"/>
      <c r="DD7" s="656">
        <v>141385</v>
      </c>
      <c r="DE7" s="648"/>
      <c r="DF7" s="648"/>
      <c r="DG7" s="648"/>
      <c r="DH7" s="648"/>
      <c r="DI7" s="648"/>
      <c r="DJ7" s="648"/>
      <c r="DK7" s="648"/>
      <c r="DL7" s="648"/>
      <c r="DM7" s="648"/>
      <c r="DN7" s="648"/>
      <c r="DO7" s="648"/>
      <c r="DP7" s="649"/>
      <c r="DQ7" s="656">
        <v>4435609</v>
      </c>
      <c r="DR7" s="648"/>
      <c r="DS7" s="648"/>
      <c r="DT7" s="648"/>
      <c r="DU7" s="648"/>
      <c r="DV7" s="648"/>
      <c r="DW7" s="648"/>
      <c r="DX7" s="648"/>
      <c r="DY7" s="648"/>
      <c r="DZ7" s="648"/>
      <c r="EA7" s="648"/>
      <c r="EB7" s="648"/>
      <c r="EC7" s="657"/>
    </row>
    <row r="8" spans="2:143" ht="11.25" customHeight="1" x14ac:dyDescent="0.15">
      <c r="B8" s="644" t="s">
        <v>238</v>
      </c>
      <c r="C8" s="645"/>
      <c r="D8" s="645"/>
      <c r="E8" s="645"/>
      <c r="F8" s="645"/>
      <c r="G8" s="645"/>
      <c r="H8" s="645"/>
      <c r="I8" s="645"/>
      <c r="J8" s="645"/>
      <c r="K8" s="645"/>
      <c r="L8" s="645"/>
      <c r="M8" s="645"/>
      <c r="N8" s="645"/>
      <c r="O8" s="645"/>
      <c r="P8" s="645"/>
      <c r="Q8" s="646"/>
      <c r="R8" s="647">
        <v>56146</v>
      </c>
      <c r="S8" s="648"/>
      <c r="T8" s="648"/>
      <c r="U8" s="648"/>
      <c r="V8" s="648"/>
      <c r="W8" s="648"/>
      <c r="X8" s="648"/>
      <c r="Y8" s="649"/>
      <c r="Z8" s="650">
        <v>0.1</v>
      </c>
      <c r="AA8" s="650"/>
      <c r="AB8" s="650"/>
      <c r="AC8" s="650"/>
      <c r="AD8" s="651">
        <v>56146</v>
      </c>
      <c r="AE8" s="651"/>
      <c r="AF8" s="651"/>
      <c r="AG8" s="651"/>
      <c r="AH8" s="651"/>
      <c r="AI8" s="651"/>
      <c r="AJ8" s="651"/>
      <c r="AK8" s="651"/>
      <c r="AL8" s="652">
        <v>0.3</v>
      </c>
      <c r="AM8" s="653"/>
      <c r="AN8" s="653"/>
      <c r="AO8" s="654"/>
      <c r="AP8" s="644" t="s">
        <v>239</v>
      </c>
      <c r="AQ8" s="645"/>
      <c r="AR8" s="645"/>
      <c r="AS8" s="645"/>
      <c r="AT8" s="645"/>
      <c r="AU8" s="645"/>
      <c r="AV8" s="645"/>
      <c r="AW8" s="645"/>
      <c r="AX8" s="645"/>
      <c r="AY8" s="645"/>
      <c r="AZ8" s="645"/>
      <c r="BA8" s="645"/>
      <c r="BB8" s="645"/>
      <c r="BC8" s="645"/>
      <c r="BD8" s="645"/>
      <c r="BE8" s="645"/>
      <c r="BF8" s="646"/>
      <c r="BG8" s="647">
        <v>159233</v>
      </c>
      <c r="BH8" s="648"/>
      <c r="BI8" s="648"/>
      <c r="BJ8" s="648"/>
      <c r="BK8" s="648"/>
      <c r="BL8" s="648"/>
      <c r="BM8" s="648"/>
      <c r="BN8" s="649"/>
      <c r="BO8" s="650">
        <v>0.9</v>
      </c>
      <c r="BP8" s="650"/>
      <c r="BQ8" s="650"/>
      <c r="BR8" s="650"/>
      <c r="BS8" s="656" t="s">
        <v>234</v>
      </c>
      <c r="BT8" s="648"/>
      <c r="BU8" s="648"/>
      <c r="BV8" s="648"/>
      <c r="BW8" s="648"/>
      <c r="BX8" s="648"/>
      <c r="BY8" s="648"/>
      <c r="BZ8" s="648"/>
      <c r="CA8" s="648"/>
      <c r="CB8" s="657"/>
      <c r="CD8" s="662" t="s">
        <v>240</v>
      </c>
      <c r="CE8" s="663"/>
      <c r="CF8" s="663"/>
      <c r="CG8" s="663"/>
      <c r="CH8" s="663"/>
      <c r="CI8" s="663"/>
      <c r="CJ8" s="663"/>
      <c r="CK8" s="663"/>
      <c r="CL8" s="663"/>
      <c r="CM8" s="663"/>
      <c r="CN8" s="663"/>
      <c r="CO8" s="663"/>
      <c r="CP8" s="663"/>
      <c r="CQ8" s="664"/>
      <c r="CR8" s="647">
        <v>11616071</v>
      </c>
      <c r="CS8" s="648"/>
      <c r="CT8" s="648"/>
      <c r="CU8" s="648"/>
      <c r="CV8" s="648"/>
      <c r="CW8" s="648"/>
      <c r="CX8" s="648"/>
      <c r="CY8" s="649"/>
      <c r="CZ8" s="650">
        <v>26.1</v>
      </c>
      <c r="DA8" s="650"/>
      <c r="DB8" s="650"/>
      <c r="DC8" s="650"/>
      <c r="DD8" s="656">
        <v>444101</v>
      </c>
      <c r="DE8" s="648"/>
      <c r="DF8" s="648"/>
      <c r="DG8" s="648"/>
      <c r="DH8" s="648"/>
      <c r="DI8" s="648"/>
      <c r="DJ8" s="648"/>
      <c r="DK8" s="648"/>
      <c r="DL8" s="648"/>
      <c r="DM8" s="648"/>
      <c r="DN8" s="648"/>
      <c r="DO8" s="648"/>
      <c r="DP8" s="649"/>
      <c r="DQ8" s="656">
        <v>6023503</v>
      </c>
      <c r="DR8" s="648"/>
      <c r="DS8" s="648"/>
      <c r="DT8" s="648"/>
      <c r="DU8" s="648"/>
      <c r="DV8" s="648"/>
      <c r="DW8" s="648"/>
      <c r="DX8" s="648"/>
      <c r="DY8" s="648"/>
      <c r="DZ8" s="648"/>
      <c r="EA8" s="648"/>
      <c r="EB8" s="648"/>
      <c r="EC8" s="657"/>
    </row>
    <row r="9" spans="2:143" ht="11.25" customHeight="1" x14ac:dyDescent="0.15">
      <c r="B9" s="644" t="s">
        <v>241</v>
      </c>
      <c r="C9" s="645"/>
      <c r="D9" s="645"/>
      <c r="E9" s="645"/>
      <c r="F9" s="645"/>
      <c r="G9" s="645"/>
      <c r="H9" s="645"/>
      <c r="I9" s="645"/>
      <c r="J9" s="645"/>
      <c r="K9" s="645"/>
      <c r="L9" s="645"/>
      <c r="M9" s="645"/>
      <c r="N9" s="645"/>
      <c r="O9" s="645"/>
      <c r="P9" s="645"/>
      <c r="Q9" s="646"/>
      <c r="R9" s="647">
        <v>68089</v>
      </c>
      <c r="S9" s="648"/>
      <c r="T9" s="648"/>
      <c r="U9" s="648"/>
      <c r="V9" s="648"/>
      <c r="W9" s="648"/>
      <c r="X9" s="648"/>
      <c r="Y9" s="649"/>
      <c r="Z9" s="650">
        <v>0.1</v>
      </c>
      <c r="AA9" s="650"/>
      <c r="AB9" s="650"/>
      <c r="AC9" s="650"/>
      <c r="AD9" s="651">
        <v>68089</v>
      </c>
      <c r="AE9" s="651"/>
      <c r="AF9" s="651"/>
      <c r="AG9" s="651"/>
      <c r="AH9" s="651"/>
      <c r="AI9" s="651"/>
      <c r="AJ9" s="651"/>
      <c r="AK9" s="651"/>
      <c r="AL9" s="652">
        <v>0.3</v>
      </c>
      <c r="AM9" s="653"/>
      <c r="AN9" s="653"/>
      <c r="AO9" s="654"/>
      <c r="AP9" s="644" t="s">
        <v>242</v>
      </c>
      <c r="AQ9" s="645"/>
      <c r="AR9" s="645"/>
      <c r="AS9" s="645"/>
      <c r="AT9" s="645"/>
      <c r="AU9" s="645"/>
      <c r="AV9" s="645"/>
      <c r="AW9" s="645"/>
      <c r="AX9" s="645"/>
      <c r="AY9" s="645"/>
      <c r="AZ9" s="645"/>
      <c r="BA9" s="645"/>
      <c r="BB9" s="645"/>
      <c r="BC9" s="645"/>
      <c r="BD9" s="645"/>
      <c r="BE9" s="645"/>
      <c r="BF9" s="646"/>
      <c r="BG9" s="647">
        <v>4667186</v>
      </c>
      <c r="BH9" s="648"/>
      <c r="BI9" s="648"/>
      <c r="BJ9" s="648"/>
      <c r="BK9" s="648"/>
      <c r="BL9" s="648"/>
      <c r="BM9" s="648"/>
      <c r="BN9" s="649"/>
      <c r="BO9" s="650">
        <v>26</v>
      </c>
      <c r="BP9" s="650"/>
      <c r="BQ9" s="650"/>
      <c r="BR9" s="650"/>
      <c r="BS9" s="656" t="s">
        <v>234</v>
      </c>
      <c r="BT9" s="648"/>
      <c r="BU9" s="648"/>
      <c r="BV9" s="648"/>
      <c r="BW9" s="648"/>
      <c r="BX9" s="648"/>
      <c r="BY9" s="648"/>
      <c r="BZ9" s="648"/>
      <c r="CA9" s="648"/>
      <c r="CB9" s="657"/>
      <c r="CD9" s="662" t="s">
        <v>243</v>
      </c>
      <c r="CE9" s="663"/>
      <c r="CF9" s="663"/>
      <c r="CG9" s="663"/>
      <c r="CH9" s="663"/>
      <c r="CI9" s="663"/>
      <c r="CJ9" s="663"/>
      <c r="CK9" s="663"/>
      <c r="CL9" s="663"/>
      <c r="CM9" s="663"/>
      <c r="CN9" s="663"/>
      <c r="CO9" s="663"/>
      <c r="CP9" s="663"/>
      <c r="CQ9" s="664"/>
      <c r="CR9" s="647">
        <v>4754294</v>
      </c>
      <c r="CS9" s="648"/>
      <c r="CT9" s="648"/>
      <c r="CU9" s="648"/>
      <c r="CV9" s="648"/>
      <c r="CW9" s="648"/>
      <c r="CX9" s="648"/>
      <c r="CY9" s="649"/>
      <c r="CZ9" s="650">
        <v>10.7</v>
      </c>
      <c r="DA9" s="650"/>
      <c r="DB9" s="650"/>
      <c r="DC9" s="650"/>
      <c r="DD9" s="656">
        <v>611929</v>
      </c>
      <c r="DE9" s="648"/>
      <c r="DF9" s="648"/>
      <c r="DG9" s="648"/>
      <c r="DH9" s="648"/>
      <c r="DI9" s="648"/>
      <c r="DJ9" s="648"/>
      <c r="DK9" s="648"/>
      <c r="DL9" s="648"/>
      <c r="DM9" s="648"/>
      <c r="DN9" s="648"/>
      <c r="DO9" s="648"/>
      <c r="DP9" s="649"/>
      <c r="DQ9" s="656">
        <v>2786302</v>
      </c>
      <c r="DR9" s="648"/>
      <c r="DS9" s="648"/>
      <c r="DT9" s="648"/>
      <c r="DU9" s="648"/>
      <c r="DV9" s="648"/>
      <c r="DW9" s="648"/>
      <c r="DX9" s="648"/>
      <c r="DY9" s="648"/>
      <c r="DZ9" s="648"/>
      <c r="EA9" s="648"/>
      <c r="EB9" s="648"/>
      <c r="EC9" s="657"/>
    </row>
    <row r="10" spans="2:143" ht="11.25" customHeight="1" x14ac:dyDescent="0.15">
      <c r="B10" s="644" t="s">
        <v>244</v>
      </c>
      <c r="C10" s="645"/>
      <c r="D10" s="645"/>
      <c r="E10" s="645"/>
      <c r="F10" s="645"/>
      <c r="G10" s="645"/>
      <c r="H10" s="645"/>
      <c r="I10" s="645"/>
      <c r="J10" s="645"/>
      <c r="K10" s="645"/>
      <c r="L10" s="645"/>
      <c r="M10" s="645"/>
      <c r="N10" s="645"/>
      <c r="O10" s="645"/>
      <c r="P10" s="645"/>
      <c r="Q10" s="646"/>
      <c r="R10" s="647" t="s">
        <v>234</v>
      </c>
      <c r="S10" s="648"/>
      <c r="T10" s="648"/>
      <c r="U10" s="648"/>
      <c r="V10" s="648"/>
      <c r="W10" s="648"/>
      <c r="X10" s="648"/>
      <c r="Y10" s="649"/>
      <c r="Z10" s="650" t="s">
        <v>234</v>
      </c>
      <c r="AA10" s="650"/>
      <c r="AB10" s="650"/>
      <c r="AC10" s="650"/>
      <c r="AD10" s="651" t="s">
        <v>234</v>
      </c>
      <c r="AE10" s="651"/>
      <c r="AF10" s="651"/>
      <c r="AG10" s="651"/>
      <c r="AH10" s="651"/>
      <c r="AI10" s="651"/>
      <c r="AJ10" s="651"/>
      <c r="AK10" s="651"/>
      <c r="AL10" s="652" t="s">
        <v>129</v>
      </c>
      <c r="AM10" s="653"/>
      <c r="AN10" s="653"/>
      <c r="AO10" s="654"/>
      <c r="AP10" s="644" t="s">
        <v>245</v>
      </c>
      <c r="AQ10" s="645"/>
      <c r="AR10" s="645"/>
      <c r="AS10" s="645"/>
      <c r="AT10" s="645"/>
      <c r="AU10" s="645"/>
      <c r="AV10" s="645"/>
      <c r="AW10" s="645"/>
      <c r="AX10" s="645"/>
      <c r="AY10" s="645"/>
      <c r="AZ10" s="645"/>
      <c r="BA10" s="645"/>
      <c r="BB10" s="645"/>
      <c r="BC10" s="645"/>
      <c r="BD10" s="645"/>
      <c r="BE10" s="645"/>
      <c r="BF10" s="646"/>
      <c r="BG10" s="647">
        <v>234476</v>
      </c>
      <c r="BH10" s="648"/>
      <c r="BI10" s="648"/>
      <c r="BJ10" s="648"/>
      <c r="BK10" s="648"/>
      <c r="BL10" s="648"/>
      <c r="BM10" s="648"/>
      <c r="BN10" s="649"/>
      <c r="BO10" s="650">
        <v>1.3</v>
      </c>
      <c r="BP10" s="650"/>
      <c r="BQ10" s="650"/>
      <c r="BR10" s="650"/>
      <c r="BS10" s="656" t="s">
        <v>234</v>
      </c>
      <c r="BT10" s="648"/>
      <c r="BU10" s="648"/>
      <c r="BV10" s="648"/>
      <c r="BW10" s="648"/>
      <c r="BX10" s="648"/>
      <c r="BY10" s="648"/>
      <c r="BZ10" s="648"/>
      <c r="CA10" s="648"/>
      <c r="CB10" s="657"/>
      <c r="CD10" s="662" t="s">
        <v>246</v>
      </c>
      <c r="CE10" s="663"/>
      <c r="CF10" s="663"/>
      <c r="CG10" s="663"/>
      <c r="CH10" s="663"/>
      <c r="CI10" s="663"/>
      <c r="CJ10" s="663"/>
      <c r="CK10" s="663"/>
      <c r="CL10" s="663"/>
      <c r="CM10" s="663"/>
      <c r="CN10" s="663"/>
      <c r="CO10" s="663"/>
      <c r="CP10" s="663"/>
      <c r="CQ10" s="664"/>
      <c r="CR10" s="647">
        <v>39505</v>
      </c>
      <c r="CS10" s="648"/>
      <c r="CT10" s="648"/>
      <c r="CU10" s="648"/>
      <c r="CV10" s="648"/>
      <c r="CW10" s="648"/>
      <c r="CX10" s="648"/>
      <c r="CY10" s="649"/>
      <c r="CZ10" s="650">
        <v>0.1</v>
      </c>
      <c r="DA10" s="650"/>
      <c r="DB10" s="650"/>
      <c r="DC10" s="650"/>
      <c r="DD10" s="656">
        <v>2473</v>
      </c>
      <c r="DE10" s="648"/>
      <c r="DF10" s="648"/>
      <c r="DG10" s="648"/>
      <c r="DH10" s="648"/>
      <c r="DI10" s="648"/>
      <c r="DJ10" s="648"/>
      <c r="DK10" s="648"/>
      <c r="DL10" s="648"/>
      <c r="DM10" s="648"/>
      <c r="DN10" s="648"/>
      <c r="DO10" s="648"/>
      <c r="DP10" s="649"/>
      <c r="DQ10" s="656">
        <v>38173</v>
      </c>
      <c r="DR10" s="648"/>
      <c r="DS10" s="648"/>
      <c r="DT10" s="648"/>
      <c r="DU10" s="648"/>
      <c r="DV10" s="648"/>
      <c r="DW10" s="648"/>
      <c r="DX10" s="648"/>
      <c r="DY10" s="648"/>
      <c r="DZ10" s="648"/>
      <c r="EA10" s="648"/>
      <c r="EB10" s="648"/>
      <c r="EC10" s="657"/>
    </row>
    <row r="11" spans="2:143" ht="11.25" customHeight="1" x14ac:dyDescent="0.15">
      <c r="B11" s="644" t="s">
        <v>247</v>
      </c>
      <c r="C11" s="645"/>
      <c r="D11" s="645"/>
      <c r="E11" s="645"/>
      <c r="F11" s="645"/>
      <c r="G11" s="645"/>
      <c r="H11" s="645"/>
      <c r="I11" s="645"/>
      <c r="J11" s="645"/>
      <c r="K11" s="645"/>
      <c r="L11" s="645"/>
      <c r="M11" s="645"/>
      <c r="N11" s="645"/>
      <c r="O11" s="645"/>
      <c r="P11" s="645"/>
      <c r="Q11" s="646"/>
      <c r="R11" s="647">
        <v>1962256</v>
      </c>
      <c r="S11" s="648"/>
      <c r="T11" s="648"/>
      <c r="U11" s="648"/>
      <c r="V11" s="648"/>
      <c r="W11" s="648"/>
      <c r="X11" s="648"/>
      <c r="Y11" s="649"/>
      <c r="Z11" s="652">
        <v>4.2</v>
      </c>
      <c r="AA11" s="653"/>
      <c r="AB11" s="653"/>
      <c r="AC11" s="665"/>
      <c r="AD11" s="656">
        <v>1962256</v>
      </c>
      <c r="AE11" s="648"/>
      <c r="AF11" s="648"/>
      <c r="AG11" s="648"/>
      <c r="AH11" s="648"/>
      <c r="AI11" s="648"/>
      <c r="AJ11" s="648"/>
      <c r="AK11" s="649"/>
      <c r="AL11" s="652">
        <v>9.6</v>
      </c>
      <c r="AM11" s="653"/>
      <c r="AN11" s="653"/>
      <c r="AO11" s="654"/>
      <c r="AP11" s="644" t="s">
        <v>248</v>
      </c>
      <c r="AQ11" s="645"/>
      <c r="AR11" s="645"/>
      <c r="AS11" s="645"/>
      <c r="AT11" s="645"/>
      <c r="AU11" s="645"/>
      <c r="AV11" s="645"/>
      <c r="AW11" s="645"/>
      <c r="AX11" s="645"/>
      <c r="AY11" s="645"/>
      <c r="AZ11" s="645"/>
      <c r="BA11" s="645"/>
      <c r="BB11" s="645"/>
      <c r="BC11" s="645"/>
      <c r="BD11" s="645"/>
      <c r="BE11" s="645"/>
      <c r="BF11" s="646"/>
      <c r="BG11" s="647">
        <v>545992</v>
      </c>
      <c r="BH11" s="648"/>
      <c r="BI11" s="648"/>
      <c r="BJ11" s="648"/>
      <c r="BK11" s="648"/>
      <c r="BL11" s="648"/>
      <c r="BM11" s="648"/>
      <c r="BN11" s="649"/>
      <c r="BO11" s="650">
        <v>3</v>
      </c>
      <c r="BP11" s="650"/>
      <c r="BQ11" s="650"/>
      <c r="BR11" s="650"/>
      <c r="BS11" s="656">
        <v>89659</v>
      </c>
      <c r="BT11" s="648"/>
      <c r="BU11" s="648"/>
      <c r="BV11" s="648"/>
      <c r="BW11" s="648"/>
      <c r="BX11" s="648"/>
      <c r="BY11" s="648"/>
      <c r="BZ11" s="648"/>
      <c r="CA11" s="648"/>
      <c r="CB11" s="657"/>
      <c r="CD11" s="662" t="s">
        <v>249</v>
      </c>
      <c r="CE11" s="663"/>
      <c r="CF11" s="663"/>
      <c r="CG11" s="663"/>
      <c r="CH11" s="663"/>
      <c r="CI11" s="663"/>
      <c r="CJ11" s="663"/>
      <c r="CK11" s="663"/>
      <c r="CL11" s="663"/>
      <c r="CM11" s="663"/>
      <c r="CN11" s="663"/>
      <c r="CO11" s="663"/>
      <c r="CP11" s="663"/>
      <c r="CQ11" s="664"/>
      <c r="CR11" s="647">
        <v>1823067</v>
      </c>
      <c r="CS11" s="648"/>
      <c r="CT11" s="648"/>
      <c r="CU11" s="648"/>
      <c r="CV11" s="648"/>
      <c r="CW11" s="648"/>
      <c r="CX11" s="648"/>
      <c r="CY11" s="649"/>
      <c r="CZ11" s="650">
        <v>4.0999999999999996</v>
      </c>
      <c r="DA11" s="650"/>
      <c r="DB11" s="650"/>
      <c r="DC11" s="650"/>
      <c r="DD11" s="656">
        <v>1332104</v>
      </c>
      <c r="DE11" s="648"/>
      <c r="DF11" s="648"/>
      <c r="DG11" s="648"/>
      <c r="DH11" s="648"/>
      <c r="DI11" s="648"/>
      <c r="DJ11" s="648"/>
      <c r="DK11" s="648"/>
      <c r="DL11" s="648"/>
      <c r="DM11" s="648"/>
      <c r="DN11" s="648"/>
      <c r="DO11" s="648"/>
      <c r="DP11" s="649"/>
      <c r="DQ11" s="656">
        <v>560632</v>
      </c>
      <c r="DR11" s="648"/>
      <c r="DS11" s="648"/>
      <c r="DT11" s="648"/>
      <c r="DU11" s="648"/>
      <c r="DV11" s="648"/>
      <c r="DW11" s="648"/>
      <c r="DX11" s="648"/>
      <c r="DY11" s="648"/>
      <c r="DZ11" s="648"/>
      <c r="EA11" s="648"/>
      <c r="EB11" s="648"/>
      <c r="EC11" s="657"/>
    </row>
    <row r="12" spans="2:143" ht="11.25" customHeight="1" x14ac:dyDescent="0.15">
      <c r="B12" s="644" t="s">
        <v>250</v>
      </c>
      <c r="C12" s="645"/>
      <c r="D12" s="645"/>
      <c r="E12" s="645"/>
      <c r="F12" s="645"/>
      <c r="G12" s="645"/>
      <c r="H12" s="645"/>
      <c r="I12" s="645"/>
      <c r="J12" s="645"/>
      <c r="K12" s="645"/>
      <c r="L12" s="645"/>
      <c r="M12" s="645"/>
      <c r="N12" s="645"/>
      <c r="O12" s="645"/>
      <c r="P12" s="645"/>
      <c r="Q12" s="646"/>
      <c r="R12" s="647">
        <v>136384</v>
      </c>
      <c r="S12" s="648"/>
      <c r="T12" s="648"/>
      <c r="U12" s="648"/>
      <c r="V12" s="648"/>
      <c r="W12" s="648"/>
      <c r="X12" s="648"/>
      <c r="Y12" s="649"/>
      <c r="Z12" s="650">
        <v>0.3</v>
      </c>
      <c r="AA12" s="650"/>
      <c r="AB12" s="650"/>
      <c r="AC12" s="650"/>
      <c r="AD12" s="651">
        <v>136384</v>
      </c>
      <c r="AE12" s="651"/>
      <c r="AF12" s="651"/>
      <c r="AG12" s="651"/>
      <c r="AH12" s="651"/>
      <c r="AI12" s="651"/>
      <c r="AJ12" s="651"/>
      <c r="AK12" s="651"/>
      <c r="AL12" s="652">
        <v>0.7</v>
      </c>
      <c r="AM12" s="653"/>
      <c r="AN12" s="653"/>
      <c r="AO12" s="654"/>
      <c r="AP12" s="644" t="s">
        <v>251</v>
      </c>
      <c r="AQ12" s="645"/>
      <c r="AR12" s="645"/>
      <c r="AS12" s="645"/>
      <c r="AT12" s="645"/>
      <c r="AU12" s="645"/>
      <c r="AV12" s="645"/>
      <c r="AW12" s="645"/>
      <c r="AX12" s="645"/>
      <c r="AY12" s="645"/>
      <c r="AZ12" s="645"/>
      <c r="BA12" s="645"/>
      <c r="BB12" s="645"/>
      <c r="BC12" s="645"/>
      <c r="BD12" s="645"/>
      <c r="BE12" s="645"/>
      <c r="BF12" s="646"/>
      <c r="BG12" s="647">
        <v>10786984</v>
      </c>
      <c r="BH12" s="648"/>
      <c r="BI12" s="648"/>
      <c r="BJ12" s="648"/>
      <c r="BK12" s="648"/>
      <c r="BL12" s="648"/>
      <c r="BM12" s="648"/>
      <c r="BN12" s="649"/>
      <c r="BO12" s="650">
        <v>60.1</v>
      </c>
      <c r="BP12" s="650"/>
      <c r="BQ12" s="650"/>
      <c r="BR12" s="650"/>
      <c r="BS12" s="656" t="s">
        <v>234</v>
      </c>
      <c r="BT12" s="648"/>
      <c r="BU12" s="648"/>
      <c r="BV12" s="648"/>
      <c r="BW12" s="648"/>
      <c r="BX12" s="648"/>
      <c r="BY12" s="648"/>
      <c r="BZ12" s="648"/>
      <c r="CA12" s="648"/>
      <c r="CB12" s="657"/>
      <c r="CD12" s="662" t="s">
        <v>252</v>
      </c>
      <c r="CE12" s="663"/>
      <c r="CF12" s="663"/>
      <c r="CG12" s="663"/>
      <c r="CH12" s="663"/>
      <c r="CI12" s="663"/>
      <c r="CJ12" s="663"/>
      <c r="CK12" s="663"/>
      <c r="CL12" s="663"/>
      <c r="CM12" s="663"/>
      <c r="CN12" s="663"/>
      <c r="CO12" s="663"/>
      <c r="CP12" s="663"/>
      <c r="CQ12" s="664"/>
      <c r="CR12" s="647">
        <v>922052</v>
      </c>
      <c r="CS12" s="648"/>
      <c r="CT12" s="648"/>
      <c r="CU12" s="648"/>
      <c r="CV12" s="648"/>
      <c r="CW12" s="648"/>
      <c r="CX12" s="648"/>
      <c r="CY12" s="649"/>
      <c r="CZ12" s="650">
        <v>2.1</v>
      </c>
      <c r="DA12" s="650"/>
      <c r="DB12" s="650"/>
      <c r="DC12" s="650"/>
      <c r="DD12" s="656">
        <v>1884</v>
      </c>
      <c r="DE12" s="648"/>
      <c r="DF12" s="648"/>
      <c r="DG12" s="648"/>
      <c r="DH12" s="648"/>
      <c r="DI12" s="648"/>
      <c r="DJ12" s="648"/>
      <c r="DK12" s="648"/>
      <c r="DL12" s="648"/>
      <c r="DM12" s="648"/>
      <c r="DN12" s="648"/>
      <c r="DO12" s="648"/>
      <c r="DP12" s="649"/>
      <c r="DQ12" s="656">
        <v>665646</v>
      </c>
      <c r="DR12" s="648"/>
      <c r="DS12" s="648"/>
      <c r="DT12" s="648"/>
      <c r="DU12" s="648"/>
      <c r="DV12" s="648"/>
      <c r="DW12" s="648"/>
      <c r="DX12" s="648"/>
      <c r="DY12" s="648"/>
      <c r="DZ12" s="648"/>
      <c r="EA12" s="648"/>
      <c r="EB12" s="648"/>
      <c r="EC12" s="657"/>
    </row>
    <row r="13" spans="2:143" ht="11.25" customHeight="1" x14ac:dyDescent="0.15">
      <c r="B13" s="644" t="s">
        <v>253</v>
      </c>
      <c r="C13" s="645"/>
      <c r="D13" s="645"/>
      <c r="E13" s="645"/>
      <c r="F13" s="645"/>
      <c r="G13" s="645"/>
      <c r="H13" s="645"/>
      <c r="I13" s="645"/>
      <c r="J13" s="645"/>
      <c r="K13" s="645"/>
      <c r="L13" s="645"/>
      <c r="M13" s="645"/>
      <c r="N13" s="645"/>
      <c r="O13" s="645"/>
      <c r="P13" s="645"/>
      <c r="Q13" s="646"/>
      <c r="R13" s="647" t="s">
        <v>129</v>
      </c>
      <c r="S13" s="648"/>
      <c r="T13" s="648"/>
      <c r="U13" s="648"/>
      <c r="V13" s="648"/>
      <c r="W13" s="648"/>
      <c r="X13" s="648"/>
      <c r="Y13" s="649"/>
      <c r="Z13" s="650" t="s">
        <v>234</v>
      </c>
      <c r="AA13" s="650"/>
      <c r="AB13" s="650"/>
      <c r="AC13" s="650"/>
      <c r="AD13" s="651" t="s">
        <v>234</v>
      </c>
      <c r="AE13" s="651"/>
      <c r="AF13" s="651"/>
      <c r="AG13" s="651"/>
      <c r="AH13" s="651"/>
      <c r="AI13" s="651"/>
      <c r="AJ13" s="651"/>
      <c r="AK13" s="651"/>
      <c r="AL13" s="652" t="s">
        <v>129</v>
      </c>
      <c r="AM13" s="653"/>
      <c r="AN13" s="653"/>
      <c r="AO13" s="654"/>
      <c r="AP13" s="644" t="s">
        <v>254</v>
      </c>
      <c r="AQ13" s="645"/>
      <c r="AR13" s="645"/>
      <c r="AS13" s="645"/>
      <c r="AT13" s="645"/>
      <c r="AU13" s="645"/>
      <c r="AV13" s="645"/>
      <c r="AW13" s="645"/>
      <c r="AX13" s="645"/>
      <c r="AY13" s="645"/>
      <c r="AZ13" s="645"/>
      <c r="BA13" s="645"/>
      <c r="BB13" s="645"/>
      <c r="BC13" s="645"/>
      <c r="BD13" s="645"/>
      <c r="BE13" s="645"/>
      <c r="BF13" s="646"/>
      <c r="BG13" s="647">
        <v>10775156</v>
      </c>
      <c r="BH13" s="648"/>
      <c r="BI13" s="648"/>
      <c r="BJ13" s="648"/>
      <c r="BK13" s="648"/>
      <c r="BL13" s="648"/>
      <c r="BM13" s="648"/>
      <c r="BN13" s="649"/>
      <c r="BO13" s="650">
        <v>60</v>
      </c>
      <c r="BP13" s="650"/>
      <c r="BQ13" s="650"/>
      <c r="BR13" s="650"/>
      <c r="BS13" s="656" t="s">
        <v>234</v>
      </c>
      <c r="BT13" s="648"/>
      <c r="BU13" s="648"/>
      <c r="BV13" s="648"/>
      <c r="BW13" s="648"/>
      <c r="BX13" s="648"/>
      <c r="BY13" s="648"/>
      <c r="BZ13" s="648"/>
      <c r="CA13" s="648"/>
      <c r="CB13" s="657"/>
      <c r="CD13" s="662" t="s">
        <v>255</v>
      </c>
      <c r="CE13" s="663"/>
      <c r="CF13" s="663"/>
      <c r="CG13" s="663"/>
      <c r="CH13" s="663"/>
      <c r="CI13" s="663"/>
      <c r="CJ13" s="663"/>
      <c r="CK13" s="663"/>
      <c r="CL13" s="663"/>
      <c r="CM13" s="663"/>
      <c r="CN13" s="663"/>
      <c r="CO13" s="663"/>
      <c r="CP13" s="663"/>
      <c r="CQ13" s="664"/>
      <c r="CR13" s="647">
        <v>3095026</v>
      </c>
      <c r="CS13" s="648"/>
      <c r="CT13" s="648"/>
      <c r="CU13" s="648"/>
      <c r="CV13" s="648"/>
      <c r="CW13" s="648"/>
      <c r="CX13" s="648"/>
      <c r="CY13" s="649"/>
      <c r="CZ13" s="650">
        <v>7</v>
      </c>
      <c r="DA13" s="650"/>
      <c r="DB13" s="650"/>
      <c r="DC13" s="650"/>
      <c r="DD13" s="656">
        <v>1723873</v>
      </c>
      <c r="DE13" s="648"/>
      <c r="DF13" s="648"/>
      <c r="DG13" s="648"/>
      <c r="DH13" s="648"/>
      <c r="DI13" s="648"/>
      <c r="DJ13" s="648"/>
      <c r="DK13" s="648"/>
      <c r="DL13" s="648"/>
      <c r="DM13" s="648"/>
      <c r="DN13" s="648"/>
      <c r="DO13" s="648"/>
      <c r="DP13" s="649"/>
      <c r="DQ13" s="656">
        <v>1679216</v>
      </c>
      <c r="DR13" s="648"/>
      <c r="DS13" s="648"/>
      <c r="DT13" s="648"/>
      <c r="DU13" s="648"/>
      <c r="DV13" s="648"/>
      <c r="DW13" s="648"/>
      <c r="DX13" s="648"/>
      <c r="DY13" s="648"/>
      <c r="DZ13" s="648"/>
      <c r="EA13" s="648"/>
      <c r="EB13" s="648"/>
      <c r="EC13" s="657"/>
    </row>
    <row r="14" spans="2:143" ht="11.25" customHeight="1" x14ac:dyDescent="0.15">
      <c r="B14" s="644" t="s">
        <v>256</v>
      </c>
      <c r="C14" s="645"/>
      <c r="D14" s="645"/>
      <c r="E14" s="645"/>
      <c r="F14" s="645"/>
      <c r="G14" s="645"/>
      <c r="H14" s="645"/>
      <c r="I14" s="645"/>
      <c r="J14" s="645"/>
      <c r="K14" s="645"/>
      <c r="L14" s="645"/>
      <c r="M14" s="645"/>
      <c r="N14" s="645"/>
      <c r="O14" s="645"/>
      <c r="P14" s="645"/>
      <c r="Q14" s="646"/>
      <c r="R14" s="647">
        <v>8</v>
      </c>
      <c r="S14" s="648"/>
      <c r="T14" s="648"/>
      <c r="U14" s="648"/>
      <c r="V14" s="648"/>
      <c r="W14" s="648"/>
      <c r="X14" s="648"/>
      <c r="Y14" s="649"/>
      <c r="Z14" s="650">
        <v>0</v>
      </c>
      <c r="AA14" s="650"/>
      <c r="AB14" s="650"/>
      <c r="AC14" s="650"/>
      <c r="AD14" s="651">
        <v>8</v>
      </c>
      <c r="AE14" s="651"/>
      <c r="AF14" s="651"/>
      <c r="AG14" s="651"/>
      <c r="AH14" s="651"/>
      <c r="AI14" s="651"/>
      <c r="AJ14" s="651"/>
      <c r="AK14" s="651"/>
      <c r="AL14" s="652">
        <v>0</v>
      </c>
      <c r="AM14" s="653"/>
      <c r="AN14" s="653"/>
      <c r="AO14" s="654"/>
      <c r="AP14" s="644" t="s">
        <v>257</v>
      </c>
      <c r="AQ14" s="645"/>
      <c r="AR14" s="645"/>
      <c r="AS14" s="645"/>
      <c r="AT14" s="645"/>
      <c r="AU14" s="645"/>
      <c r="AV14" s="645"/>
      <c r="AW14" s="645"/>
      <c r="AX14" s="645"/>
      <c r="AY14" s="645"/>
      <c r="AZ14" s="645"/>
      <c r="BA14" s="645"/>
      <c r="BB14" s="645"/>
      <c r="BC14" s="645"/>
      <c r="BD14" s="645"/>
      <c r="BE14" s="645"/>
      <c r="BF14" s="646"/>
      <c r="BG14" s="647">
        <v>278611</v>
      </c>
      <c r="BH14" s="648"/>
      <c r="BI14" s="648"/>
      <c r="BJ14" s="648"/>
      <c r="BK14" s="648"/>
      <c r="BL14" s="648"/>
      <c r="BM14" s="648"/>
      <c r="BN14" s="649"/>
      <c r="BO14" s="650">
        <v>1.6</v>
      </c>
      <c r="BP14" s="650"/>
      <c r="BQ14" s="650"/>
      <c r="BR14" s="650"/>
      <c r="BS14" s="656" t="s">
        <v>129</v>
      </c>
      <c r="BT14" s="648"/>
      <c r="BU14" s="648"/>
      <c r="BV14" s="648"/>
      <c r="BW14" s="648"/>
      <c r="BX14" s="648"/>
      <c r="BY14" s="648"/>
      <c r="BZ14" s="648"/>
      <c r="CA14" s="648"/>
      <c r="CB14" s="657"/>
      <c r="CD14" s="662" t="s">
        <v>258</v>
      </c>
      <c r="CE14" s="663"/>
      <c r="CF14" s="663"/>
      <c r="CG14" s="663"/>
      <c r="CH14" s="663"/>
      <c r="CI14" s="663"/>
      <c r="CJ14" s="663"/>
      <c r="CK14" s="663"/>
      <c r="CL14" s="663"/>
      <c r="CM14" s="663"/>
      <c r="CN14" s="663"/>
      <c r="CO14" s="663"/>
      <c r="CP14" s="663"/>
      <c r="CQ14" s="664"/>
      <c r="CR14" s="647">
        <v>2109134</v>
      </c>
      <c r="CS14" s="648"/>
      <c r="CT14" s="648"/>
      <c r="CU14" s="648"/>
      <c r="CV14" s="648"/>
      <c r="CW14" s="648"/>
      <c r="CX14" s="648"/>
      <c r="CY14" s="649"/>
      <c r="CZ14" s="650">
        <v>4.7</v>
      </c>
      <c r="DA14" s="650"/>
      <c r="DB14" s="650"/>
      <c r="DC14" s="650"/>
      <c r="DD14" s="656">
        <v>633692</v>
      </c>
      <c r="DE14" s="648"/>
      <c r="DF14" s="648"/>
      <c r="DG14" s="648"/>
      <c r="DH14" s="648"/>
      <c r="DI14" s="648"/>
      <c r="DJ14" s="648"/>
      <c r="DK14" s="648"/>
      <c r="DL14" s="648"/>
      <c r="DM14" s="648"/>
      <c r="DN14" s="648"/>
      <c r="DO14" s="648"/>
      <c r="DP14" s="649"/>
      <c r="DQ14" s="656">
        <v>1519945</v>
      </c>
      <c r="DR14" s="648"/>
      <c r="DS14" s="648"/>
      <c r="DT14" s="648"/>
      <c r="DU14" s="648"/>
      <c r="DV14" s="648"/>
      <c r="DW14" s="648"/>
      <c r="DX14" s="648"/>
      <c r="DY14" s="648"/>
      <c r="DZ14" s="648"/>
      <c r="EA14" s="648"/>
      <c r="EB14" s="648"/>
      <c r="EC14" s="657"/>
    </row>
    <row r="15" spans="2:143" ht="11.25" customHeight="1" x14ac:dyDescent="0.15">
      <c r="B15" s="644" t="s">
        <v>259</v>
      </c>
      <c r="C15" s="645"/>
      <c r="D15" s="645"/>
      <c r="E15" s="645"/>
      <c r="F15" s="645"/>
      <c r="G15" s="645"/>
      <c r="H15" s="645"/>
      <c r="I15" s="645"/>
      <c r="J15" s="645"/>
      <c r="K15" s="645"/>
      <c r="L15" s="645"/>
      <c r="M15" s="645"/>
      <c r="N15" s="645"/>
      <c r="O15" s="645"/>
      <c r="P15" s="645"/>
      <c r="Q15" s="646"/>
      <c r="R15" s="647" t="s">
        <v>129</v>
      </c>
      <c r="S15" s="648"/>
      <c r="T15" s="648"/>
      <c r="U15" s="648"/>
      <c r="V15" s="648"/>
      <c r="W15" s="648"/>
      <c r="X15" s="648"/>
      <c r="Y15" s="649"/>
      <c r="Z15" s="650" t="s">
        <v>234</v>
      </c>
      <c r="AA15" s="650"/>
      <c r="AB15" s="650"/>
      <c r="AC15" s="650"/>
      <c r="AD15" s="651" t="s">
        <v>234</v>
      </c>
      <c r="AE15" s="651"/>
      <c r="AF15" s="651"/>
      <c r="AG15" s="651"/>
      <c r="AH15" s="651"/>
      <c r="AI15" s="651"/>
      <c r="AJ15" s="651"/>
      <c r="AK15" s="651"/>
      <c r="AL15" s="652" t="s">
        <v>129</v>
      </c>
      <c r="AM15" s="653"/>
      <c r="AN15" s="653"/>
      <c r="AO15" s="654"/>
      <c r="AP15" s="644" t="s">
        <v>260</v>
      </c>
      <c r="AQ15" s="645"/>
      <c r="AR15" s="645"/>
      <c r="AS15" s="645"/>
      <c r="AT15" s="645"/>
      <c r="AU15" s="645"/>
      <c r="AV15" s="645"/>
      <c r="AW15" s="645"/>
      <c r="AX15" s="645"/>
      <c r="AY15" s="645"/>
      <c r="AZ15" s="645"/>
      <c r="BA15" s="645"/>
      <c r="BB15" s="645"/>
      <c r="BC15" s="645"/>
      <c r="BD15" s="645"/>
      <c r="BE15" s="645"/>
      <c r="BF15" s="646"/>
      <c r="BG15" s="647">
        <v>702300</v>
      </c>
      <c r="BH15" s="648"/>
      <c r="BI15" s="648"/>
      <c r="BJ15" s="648"/>
      <c r="BK15" s="648"/>
      <c r="BL15" s="648"/>
      <c r="BM15" s="648"/>
      <c r="BN15" s="649"/>
      <c r="BO15" s="650">
        <v>3.9</v>
      </c>
      <c r="BP15" s="650"/>
      <c r="BQ15" s="650"/>
      <c r="BR15" s="650"/>
      <c r="BS15" s="656" t="s">
        <v>234</v>
      </c>
      <c r="BT15" s="648"/>
      <c r="BU15" s="648"/>
      <c r="BV15" s="648"/>
      <c r="BW15" s="648"/>
      <c r="BX15" s="648"/>
      <c r="BY15" s="648"/>
      <c r="BZ15" s="648"/>
      <c r="CA15" s="648"/>
      <c r="CB15" s="657"/>
      <c r="CD15" s="662" t="s">
        <v>261</v>
      </c>
      <c r="CE15" s="663"/>
      <c r="CF15" s="663"/>
      <c r="CG15" s="663"/>
      <c r="CH15" s="663"/>
      <c r="CI15" s="663"/>
      <c r="CJ15" s="663"/>
      <c r="CK15" s="663"/>
      <c r="CL15" s="663"/>
      <c r="CM15" s="663"/>
      <c r="CN15" s="663"/>
      <c r="CO15" s="663"/>
      <c r="CP15" s="663"/>
      <c r="CQ15" s="664"/>
      <c r="CR15" s="647">
        <v>4026958</v>
      </c>
      <c r="CS15" s="648"/>
      <c r="CT15" s="648"/>
      <c r="CU15" s="648"/>
      <c r="CV15" s="648"/>
      <c r="CW15" s="648"/>
      <c r="CX15" s="648"/>
      <c r="CY15" s="649"/>
      <c r="CZ15" s="650">
        <v>9.1</v>
      </c>
      <c r="DA15" s="650"/>
      <c r="DB15" s="650"/>
      <c r="DC15" s="650"/>
      <c r="DD15" s="656">
        <v>842473</v>
      </c>
      <c r="DE15" s="648"/>
      <c r="DF15" s="648"/>
      <c r="DG15" s="648"/>
      <c r="DH15" s="648"/>
      <c r="DI15" s="648"/>
      <c r="DJ15" s="648"/>
      <c r="DK15" s="648"/>
      <c r="DL15" s="648"/>
      <c r="DM15" s="648"/>
      <c r="DN15" s="648"/>
      <c r="DO15" s="648"/>
      <c r="DP15" s="649"/>
      <c r="DQ15" s="656">
        <v>2653063</v>
      </c>
      <c r="DR15" s="648"/>
      <c r="DS15" s="648"/>
      <c r="DT15" s="648"/>
      <c r="DU15" s="648"/>
      <c r="DV15" s="648"/>
      <c r="DW15" s="648"/>
      <c r="DX15" s="648"/>
      <c r="DY15" s="648"/>
      <c r="DZ15" s="648"/>
      <c r="EA15" s="648"/>
      <c r="EB15" s="648"/>
      <c r="EC15" s="657"/>
    </row>
    <row r="16" spans="2:143" ht="11.25" customHeight="1" x14ac:dyDescent="0.15">
      <c r="B16" s="644" t="s">
        <v>262</v>
      </c>
      <c r="C16" s="645"/>
      <c r="D16" s="645"/>
      <c r="E16" s="645"/>
      <c r="F16" s="645"/>
      <c r="G16" s="645"/>
      <c r="H16" s="645"/>
      <c r="I16" s="645"/>
      <c r="J16" s="645"/>
      <c r="K16" s="645"/>
      <c r="L16" s="645"/>
      <c r="M16" s="645"/>
      <c r="N16" s="645"/>
      <c r="O16" s="645"/>
      <c r="P16" s="645"/>
      <c r="Q16" s="646"/>
      <c r="R16" s="647">
        <v>37760</v>
      </c>
      <c r="S16" s="648"/>
      <c r="T16" s="648"/>
      <c r="U16" s="648"/>
      <c r="V16" s="648"/>
      <c r="W16" s="648"/>
      <c r="X16" s="648"/>
      <c r="Y16" s="649"/>
      <c r="Z16" s="650">
        <v>0.1</v>
      </c>
      <c r="AA16" s="650"/>
      <c r="AB16" s="650"/>
      <c r="AC16" s="650"/>
      <c r="AD16" s="651">
        <v>37760</v>
      </c>
      <c r="AE16" s="651"/>
      <c r="AF16" s="651"/>
      <c r="AG16" s="651"/>
      <c r="AH16" s="651"/>
      <c r="AI16" s="651"/>
      <c r="AJ16" s="651"/>
      <c r="AK16" s="651"/>
      <c r="AL16" s="652">
        <v>0.2</v>
      </c>
      <c r="AM16" s="653"/>
      <c r="AN16" s="653"/>
      <c r="AO16" s="654"/>
      <c r="AP16" s="644" t="s">
        <v>263</v>
      </c>
      <c r="AQ16" s="645"/>
      <c r="AR16" s="645"/>
      <c r="AS16" s="645"/>
      <c r="AT16" s="645"/>
      <c r="AU16" s="645"/>
      <c r="AV16" s="645"/>
      <c r="AW16" s="645"/>
      <c r="AX16" s="645"/>
      <c r="AY16" s="645"/>
      <c r="AZ16" s="645"/>
      <c r="BA16" s="645"/>
      <c r="BB16" s="645"/>
      <c r="BC16" s="645"/>
      <c r="BD16" s="645"/>
      <c r="BE16" s="645"/>
      <c r="BF16" s="646"/>
      <c r="BG16" s="647" t="s">
        <v>234</v>
      </c>
      <c r="BH16" s="648"/>
      <c r="BI16" s="648"/>
      <c r="BJ16" s="648"/>
      <c r="BK16" s="648"/>
      <c r="BL16" s="648"/>
      <c r="BM16" s="648"/>
      <c r="BN16" s="649"/>
      <c r="BO16" s="650" t="s">
        <v>234</v>
      </c>
      <c r="BP16" s="650"/>
      <c r="BQ16" s="650"/>
      <c r="BR16" s="650"/>
      <c r="BS16" s="656" t="s">
        <v>129</v>
      </c>
      <c r="BT16" s="648"/>
      <c r="BU16" s="648"/>
      <c r="BV16" s="648"/>
      <c r="BW16" s="648"/>
      <c r="BX16" s="648"/>
      <c r="BY16" s="648"/>
      <c r="BZ16" s="648"/>
      <c r="CA16" s="648"/>
      <c r="CB16" s="657"/>
      <c r="CD16" s="662" t="s">
        <v>264</v>
      </c>
      <c r="CE16" s="663"/>
      <c r="CF16" s="663"/>
      <c r="CG16" s="663"/>
      <c r="CH16" s="663"/>
      <c r="CI16" s="663"/>
      <c r="CJ16" s="663"/>
      <c r="CK16" s="663"/>
      <c r="CL16" s="663"/>
      <c r="CM16" s="663"/>
      <c r="CN16" s="663"/>
      <c r="CO16" s="663"/>
      <c r="CP16" s="663"/>
      <c r="CQ16" s="664"/>
      <c r="CR16" s="647">
        <v>700836</v>
      </c>
      <c r="CS16" s="648"/>
      <c r="CT16" s="648"/>
      <c r="CU16" s="648"/>
      <c r="CV16" s="648"/>
      <c r="CW16" s="648"/>
      <c r="CX16" s="648"/>
      <c r="CY16" s="649"/>
      <c r="CZ16" s="650">
        <v>1.6</v>
      </c>
      <c r="DA16" s="650"/>
      <c r="DB16" s="650"/>
      <c r="DC16" s="650"/>
      <c r="DD16" s="656" t="s">
        <v>234</v>
      </c>
      <c r="DE16" s="648"/>
      <c r="DF16" s="648"/>
      <c r="DG16" s="648"/>
      <c r="DH16" s="648"/>
      <c r="DI16" s="648"/>
      <c r="DJ16" s="648"/>
      <c r="DK16" s="648"/>
      <c r="DL16" s="648"/>
      <c r="DM16" s="648"/>
      <c r="DN16" s="648"/>
      <c r="DO16" s="648"/>
      <c r="DP16" s="649"/>
      <c r="DQ16" s="656">
        <v>58399</v>
      </c>
      <c r="DR16" s="648"/>
      <c r="DS16" s="648"/>
      <c r="DT16" s="648"/>
      <c r="DU16" s="648"/>
      <c r="DV16" s="648"/>
      <c r="DW16" s="648"/>
      <c r="DX16" s="648"/>
      <c r="DY16" s="648"/>
      <c r="DZ16" s="648"/>
      <c r="EA16" s="648"/>
      <c r="EB16" s="648"/>
      <c r="EC16" s="657"/>
    </row>
    <row r="17" spans="2:133" ht="11.25" customHeight="1" x14ac:dyDescent="0.15">
      <c r="B17" s="644" t="s">
        <v>265</v>
      </c>
      <c r="C17" s="645"/>
      <c r="D17" s="645"/>
      <c r="E17" s="645"/>
      <c r="F17" s="645"/>
      <c r="G17" s="645"/>
      <c r="H17" s="645"/>
      <c r="I17" s="645"/>
      <c r="J17" s="645"/>
      <c r="K17" s="645"/>
      <c r="L17" s="645"/>
      <c r="M17" s="645"/>
      <c r="N17" s="645"/>
      <c r="O17" s="645"/>
      <c r="P17" s="645"/>
      <c r="Q17" s="646"/>
      <c r="R17" s="647">
        <v>79708</v>
      </c>
      <c r="S17" s="648"/>
      <c r="T17" s="648"/>
      <c r="U17" s="648"/>
      <c r="V17" s="648"/>
      <c r="W17" s="648"/>
      <c r="X17" s="648"/>
      <c r="Y17" s="649"/>
      <c r="Z17" s="650">
        <v>0.2</v>
      </c>
      <c r="AA17" s="650"/>
      <c r="AB17" s="650"/>
      <c r="AC17" s="650"/>
      <c r="AD17" s="651">
        <v>79708</v>
      </c>
      <c r="AE17" s="651"/>
      <c r="AF17" s="651"/>
      <c r="AG17" s="651"/>
      <c r="AH17" s="651"/>
      <c r="AI17" s="651"/>
      <c r="AJ17" s="651"/>
      <c r="AK17" s="651"/>
      <c r="AL17" s="652">
        <v>0.4</v>
      </c>
      <c r="AM17" s="653"/>
      <c r="AN17" s="653"/>
      <c r="AO17" s="654"/>
      <c r="AP17" s="644" t="s">
        <v>266</v>
      </c>
      <c r="AQ17" s="645"/>
      <c r="AR17" s="645"/>
      <c r="AS17" s="645"/>
      <c r="AT17" s="645"/>
      <c r="AU17" s="645"/>
      <c r="AV17" s="645"/>
      <c r="AW17" s="645"/>
      <c r="AX17" s="645"/>
      <c r="AY17" s="645"/>
      <c r="AZ17" s="645"/>
      <c r="BA17" s="645"/>
      <c r="BB17" s="645"/>
      <c r="BC17" s="645"/>
      <c r="BD17" s="645"/>
      <c r="BE17" s="645"/>
      <c r="BF17" s="646"/>
      <c r="BG17" s="647" t="s">
        <v>129</v>
      </c>
      <c r="BH17" s="648"/>
      <c r="BI17" s="648"/>
      <c r="BJ17" s="648"/>
      <c r="BK17" s="648"/>
      <c r="BL17" s="648"/>
      <c r="BM17" s="648"/>
      <c r="BN17" s="649"/>
      <c r="BO17" s="650" t="s">
        <v>129</v>
      </c>
      <c r="BP17" s="650"/>
      <c r="BQ17" s="650"/>
      <c r="BR17" s="650"/>
      <c r="BS17" s="656" t="s">
        <v>234</v>
      </c>
      <c r="BT17" s="648"/>
      <c r="BU17" s="648"/>
      <c r="BV17" s="648"/>
      <c r="BW17" s="648"/>
      <c r="BX17" s="648"/>
      <c r="BY17" s="648"/>
      <c r="BZ17" s="648"/>
      <c r="CA17" s="648"/>
      <c r="CB17" s="657"/>
      <c r="CD17" s="662" t="s">
        <v>267</v>
      </c>
      <c r="CE17" s="663"/>
      <c r="CF17" s="663"/>
      <c r="CG17" s="663"/>
      <c r="CH17" s="663"/>
      <c r="CI17" s="663"/>
      <c r="CJ17" s="663"/>
      <c r="CK17" s="663"/>
      <c r="CL17" s="663"/>
      <c r="CM17" s="663"/>
      <c r="CN17" s="663"/>
      <c r="CO17" s="663"/>
      <c r="CP17" s="663"/>
      <c r="CQ17" s="664"/>
      <c r="CR17" s="647">
        <v>1639644</v>
      </c>
      <c r="CS17" s="648"/>
      <c r="CT17" s="648"/>
      <c r="CU17" s="648"/>
      <c r="CV17" s="648"/>
      <c r="CW17" s="648"/>
      <c r="CX17" s="648"/>
      <c r="CY17" s="649"/>
      <c r="CZ17" s="650">
        <v>3.7</v>
      </c>
      <c r="DA17" s="650"/>
      <c r="DB17" s="650"/>
      <c r="DC17" s="650"/>
      <c r="DD17" s="656" t="s">
        <v>234</v>
      </c>
      <c r="DE17" s="648"/>
      <c r="DF17" s="648"/>
      <c r="DG17" s="648"/>
      <c r="DH17" s="648"/>
      <c r="DI17" s="648"/>
      <c r="DJ17" s="648"/>
      <c r="DK17" s="648"/>
      <c r="DL17" s="648"/>
      <c r="DM17" s="648"/>
      <c r="DN17" s="648"/>
      <c r="DO17" s="648"/>
      <c r="DP17" s="649"/>
      <c r="DQ17" s="656">
        <v>1639644</v>
      </c>
      <c r="DR17" s="648"/>
      <c r="DS17" s="648"/>
      <c r="DT17" s="648"/>
      <c r="DU17" s="648"/>
      <c r="DV17" s="648"/>
      <c r="DW17" s="648"/>
      <c r="DX17" s="648"/>
      <c r="DY17" s="648"/>
      <c r="DZ17" s="648"/>
      <c r="EA17" s="648"/>
      <c r="EB17" s="648"/>
      <c r="EC17" s="657"/>
    </row>
    <row r="18" spans="2:133" ht="11.25" customHeight="1" x14ac:dyDescent="0.15">
      <c r="B18" s="644" t="s">
        <v>268</v>
      </c>
      <c r="C18" s="645"/>
      <c r="D18" s="645"/>
      <c r="E18" s="645"/>
      <c r="F18" s="645"/>
      <c r="G18" s="645"/>
      <c r="H18" s="645"/>
      <c r="I18" s="645"/>
      <c r="J18" s="645"/>
      <c r="K18" s="645"/>
      <c r="L18" s="645"/>
      <c r="M18" s="645"/>
      <c r="N18" s="645"/>
      <c r="O18" s="645"/>
      <c r="P18" s="645"/>
      <c r="Q18" s="646"/>
      <c r="R18" s="647">
        <v>85398</v>
      </c>
      <c r="S18" s="648"/>
      <c r="T18" s="648"/>
      <c r="U18" s="648"/>
      <c r="V18" s="648"/>
      <c r="W18" s="648"/>
      <c r="X18" s="648"/>
      <c r="Y18" s="649"/>
      <c r="Z18" s="650">
        <v>0.2</v>
      </c>
      <c r="AA18" s="650"/>
      <c r="AB18" s="650"/>
      <c r="AC18" s="650"/>
      <c r="AD18" s="651">
        <v>85398</v>
      </c>
      <c r="AE18" s="651"/>
      <c r="AF18" s="651"/>
      <c r="AG18" s="651"/>
      <c r="AH18" s="651"/>
      <c r="AI18" s="651"/>
      <c r="AJ18" s="651"/>
      <c r="AK18" s="651"/>
      <c r="AL18" s="652">
        <v>0.4</v>
      </c>
      <c r="AM18" s="653"/>
      <c r="AN18" s="653"/>
      <c r="AO18" s="654"/>
      <c r="AP18" s="644" t="s">
        <v>269</v>
      </c>
      <c r="AQ18" s="645"/>
      <c r="AR18" s="645"/>
      <c r="AS18" s="645"/>
      <c r="AT18" s="645"/>
      <c r="AU18" s="645"/>
      <c r="AV18" s="645"/>
      <c r="AW18" s="645"/>
      <c r="AX18" s="645"/>
      <c r="AY18" s="645"/>
      <c r="AZ18" s="645"/>
      <c r="BA18" s="645"/>
      <c r="BB18" s="645"/>
      <c r="BC18" s="645"/>
      <c r="BD18" s="645"/>
      <c r="BE18" s="645"/>
      <c r="BF18" s="646"/>
      <c r="BG18" s="647" t="s">
        <v>234</v>
      </c>
      <c r="BH18" s="648"/>
      <c r="BI18" s="648"/>
      <c r="BJ18" s="648"/>
      <c r="BK18" s="648"/>
      <c r="BL18" s="648"/>
      <c r="BM18" s="648"/>
      <c r="BN18" s="649"/>
      <c r="BO18" s="650" t="s">
        <v>129</v>
      </c>
      <c r="BP18" s="650"/>
      <c r="BQ18" s="650"/>
      <c r="BR18" s="650"/>
      <c r="BS18" s="656" t="s">
        <v>234</v>
      </c>
      <c r="BT18" s="648"/>
      <c r="BU18" s="648"/>
      <c r="BV18" s="648"/>
      <c r="BW18" s="648"/>
      <c r="BX18" s="648"/>
      <c r="BY18" s="648"/>
      <c r="BZ18" s="648"/>
      <c r="CA18" s="648"/>
      <c r="CB18" s="657"/>
      <c r="CD18" s="662" t="s">
        <v>270</v>
      </c>
      <c r="CE18" s="663"/>
      <c r="CF18" s="663"/>
      <c r="CG18" s="663"/>
      <c r="CH18" s="663"/>
      <c r="CI18" s="663"/>
      <c r="CJ18" s="663"/>
      <c r="CK18" s="663"/>
      <c r="CL18" s="663"/>
      <c r="CM18" s="663"/>
      <c r="CN18" s="663"/>
      <c r="CO18" s="663"/>
      <c r="CP18" s="663"/>
      <c r="CQ18" s="664"/>
      <c r="CR18" s="647" t="s">
        <v>129</v>
      </c>
      <c r="CS18" s="648"/>
      <c r="CT18" s="648"/>
      <c r="CU18" s="648"/>
      <c r="CV18" s="648"/>
      <c r="CW18" s="648"/>
      <c r="CX18" s="648"/>
      <c r="CY18" s="649"/>
      <c r="CZ18" s="650" t="s">
        <v>129</v>
      </c>
      <c r="DA18" s="650"/>
      <c r="DB18" s="650"/>
      <c r="DC18" s="650"/>
      <c r="DD18" s="656" t="s">
        <v>234</v>
      </c>
      <c r="DE18" s="648"/>
      <c r="DF18" s="648"/>
      <c r="DG18" s="648"/>
      <c r="DH18" s="648"/>
      <c r="DI18" s="648"/>
      <c r="DJ18" s="648"/>
      <c r="DK18" s="648"/>
      <c r="DL18" s="648"/>
      <c r="DM18" s="648"/>
      <c r="DN18" s="648"/>
      <c r="DO18" s="648"/>
      <c r="DP18" s="649"/>
      <c r="DQ18" s="656" t="s">
        <v>129</v>
      </c>
      <c r="DR18" s="648"/>
      <c r="DS18" s="648"/>
      <c r="DT18" s="648"/>
      <c r="DU18" s="648"/>
      <c r="DV18" s="648"/>
      <c r="DW18" s="648"/>
      <c r="DX18" s="648"/>
      <c r="DY18" s="648"/>
      <c r="DZ18" s="648"/>
      <c r="EA18" s="648"/>
      <c r="EB18" s="648"/>
      <c r="EC18" s="657"/>
    </row>
    <row r="19" spans="2:133" ht="11.25" customHeight="1" x14ac:dyDescent="0.15">
      <c r="B19" s="644" t="s">
        <v>271</v>
      </c>
      <c r="C19" s="645"/>
      <c r="D19" s="645"/>
      <c r="E19" s="645"/>
      <c r="F19" s="645"/>
      <c r="G19" s="645"/>
      <c r="H19" s="645"/>
      <c r="I19" s="645"/>
      <c r="J19" s="645"/>
      <c r="K19" s="645"/>
      <c r="L19" s="645"/>
      <c r="M19" s="645"/>
      <c r="N19" s="645"/>
      <c r="O19" s="645"/>
      <c r="P19" s="645"/>
      <c r="Q19" s="646"/>
      <c r="R19" s="647">
        <v>60355</v>
      </c>
      <c r="S19" s="648"/>
      <c r="T19" s="648"/>
      <c r="U19" s="648"/>
      <c r="V19" s="648"/>
      <c r="W19" s="648"/>
      <c r="X19" s="648"/>
      <c r="Y19" s="649"/>
      <c r="Z19" s="650">
        <v>0.1</v>
      </c>
      <c r="AA19" s="650"/>
      <c r="AB19" s="650"/>
      <c r="AC19" s="650"/>
      <c r="AD19" s="651">
        <v>60355</v>
      </c>
      <c r="AE19" s="651"/>
      <c r="AF19" s="651"/>
      <c r="AG19" s="651"/>
      <c r="AH19" s="651"/>
      <c r="AI19" s="651"/>
      <c r="AJ19" s="651"/>
      <c r="AK19" s="651"/>
      <c r="AL19" s="652">
        <v>0.3</v>
      </c>
      <c r="AM19" s="653"/>
      <c r="AN19" s="653"/>
      <c r="AO19" s="654"/>
      <c r="AP19" s="644" t="s">
        <v>272</v>
      </c>
      <c r="AQ19" s="645"/>
      <c r="AR19" s="645"/>
      <c r="AS19" s="645"/>
      <c r="AT19" s="645"/>
      <c r="AU19" s="645"/>
      <c r="AV19" s="645"/>
      <c r="AW19" s="645"/>
      <c r="AX19" s="645"/>
      <c r="AY19" s="645"/>
      <c r="AZ19" s="645"/>
      <c r="BA19" s="645"/>
      <c r="BB19" s="645"/>
      <c r="BC19" s="645"/>
      <c r="BD19" s="645"/>
      <c r="BE19" s="645"/>
      <c r="BF19" s="646"/>
      <c r="BG19" s="647">
        <v>577114</v>
      </c>
      <c r="BH19" s="648"/>
      <c r="BI19" s="648"/>
      <c r="BJ19" s="648"/>
      <c r="BK19" s="648"/>
      <c r="BL19" s="648"/>
      <c r="BM19" s="648"/>
      <c r="BN19" s="649"/>
      <c r="BO19" s="650">
        <v>3.2</v>
      </c>
      <c r="BP19" s="650"/>
      <c r="BQ19" s="650"/>
      <c r="BR19" s="650"/>
      <c r="BS19" s="656" t="s">
        <v>234</v>
      </c>
      <c r="BT19" s="648"/>
      <c r="BU19" s="648"/>
      <c r="BV19" s="648"/>
      <c r="BW19" s="648"/>
      <c r="BX19" s="648"/>
      <c r="BY19" s="648"/>
      <c r="BZ19" s="648"/>
      <c r="CA19" s="648"/>
      <c r="CB19" s="657"/>
      <c r="CD19" s="662" t="s">
        <v>273</v>
      </c>
      <c r="CE19" s="663"/>
      <c r="CF19" s="663"/>
      <c r="CG19" s="663"/>
      <c r="CH19" s="663"/>
      <c r="CI19" s="663"/>
      <c r="CJ19" s="663"/>
      <c r="CK19" s="663"/>
      <c r="CL19" s="663"/>
      <c r="CM19" s="663"/>
      <c r="CN19" s="663"/>
      <c r="CO19" s="663"/>
      <c r="CP19" s="663"/>
      <c r="CQ19" s="664"/>
      <c r="CR19" s="647" t="s">
        <v>274</v>
      </c>
      <c r="CS19" s="648"/>
      <c r="CT19" s="648"/>
      <c r="CU19" s="648"/>
      <c r="CV19" s="648"/>
      <c r="CW19" s="648"/>
      <c r="CX19" s="648"/>
      <c r="CY19" s="649"/>
      <c r="CZ19" s="650" t="s">
        <v>129</v>
      </c>
      <c r="DA19" s="650"/>
      <c r="DB19" s="650"/>
      <c r="DC19" s="650"/>
      <c r="DD19" s="656" t="s">
        <v>129</v>
      </c>
      <c r="DE19" s="648"/>
      <c r="DF19" s="648"/>
      <c r="DG19" s="648"/>
      <c r="DH19" s="648"/>
      <c r="DI19" s="648"/>
      <c r="DJ19" s="648"/>
      <c r="DK19" s="648"/>
      <c r="DL19" s="648"/>
      <c r="DM19" s="648"/>
      <c r="DN19" s="648"/>
      <c r="DO19" s="648"/>
      <c r="DP19" s="649"/>
      <c r="DQ19" s="656" t="s">
        <v>129</v>
      </c>
      <c r="DR19" s="648"/>
      <c r="DS19" s="648"/>
      <c r="DT19" s="648"/>
      <c r="DU19" s="648"/>
      <c r="DV19" s="648"/>
      <c r="DW19" s="648"/>
      <c r="DX19" s="648"/>
      <c r="DY19" s="648"/>
      <c r="DZ19" s="648"/>
      <c r="EA19" s="648"/>
      <c r="EB19" s="648"/>
      <c r="EC19" s="657"/>
    </row>
    <row r="20" spans="2:133" ht="11.25" customHeight="1" x14ac:dyDescent="0.15">
      <c r="B20" s="644" t="s">
        <v>275</v>
      </c>
      <c r="C20" s="645"/>
      <c r="D20" s="645"/>
      <c r="E20" s="645"/>
      <c r="F20" s="645"/>
      <c r="G20" s="645"/>
      <c r="H20" s="645"/>
      <c r="I20" s="645"/>
      <c r="J20" s="645"/>
      <c r="K20" s="645"/>
      <c r="L20" s="645"/>
      <c r="M20" s="645"/>
      <c r="N20" s="645"/>
      <c r="O20" s="645"/>
      <c r="P20" s="645"/>
      <c r="Q20" s="646"/>
      <c r="R20" s="647">
        <v>17895</v>
      </c>
      <c r="S20" s="648"/>
      <c r="T20" s="648"/>
      <c r="U20" s="648"/>
      <c r="V20" s="648"/>
      <c r="W20" s="648"/>
      <c r="X20" s="648"/>
      <c r="Y20" s="649"/>
      <c r="Z20" s="650">
        <v>0</v>
      </c>
      <c r="AA20" s="650"/>
      <c r="AB20" s="650"/>
      <c r="AC20" s="650"/>
      <c r="AD20" s="651">
        <v>17895</v>
      </c>
      <c r="AE20" s="651"/>
      <c r="AF20" s="651"/>
      <c r="AG20" s="651"/>
      <c r="AH20" s="651"/>
      <c r="AI20" s="651"/>
      <c r="AJ20" s="651"/>
      <c r="AK20" s="651"/>
      <c r="AL20" s="652">
        <v>0.1</v>
      </c>
      <c r="AM20" s="653"/>
      <c r="AN20" s="653"/>
      <c r="AO20" s="654"/>
      <c r="AP20" s="644" t="s">
        <v>276</v>
      </c>
      <c r="AQ20" s="645"/>
      <c r="AR20" s="645"/>
      <c r="AS20" s="645"/>
      <c r="AT20" s="645"/>
      <c r="AU20" s="645"/>
      <c r="AV20" s="645"/>
      <c r="AW20" s="645"/>
      <c r="AX20" s="645"/>
      <c r="AY20" s="645"/>
      <c r="AZ20" s="645"/>
      <c r="BA20" s="645"/>
      <c r="BB20" s="645"/>
      <c r="BC20" s="645"/>
      <c r="BD20" s="645"/>
      <c r="BE20" s="645"/>
      <c r="BF20" s="646"/>
      <c r="BG20" s="647">
        <v>577114</v>
      </c>
      <c r="BH20" s="648"/>
      <c r="BI20" s="648"/>
      <c r="BJ20" s="648"/>
      <c r="BK20" s="648"/>
      <c r="BL20" s="648"/>
      <c r="BM20" s="648"/>
      <c r="BN20" s="649"/>
      <c r="BO20" s="650">
        <v>3.2</v>
      </c>
      <c r="BP20" s="650"/>
      <c r="BQ20" s="650"/>
      <c r="BR20" s="650"/>
      <c r="BS20" s="656" t="s">
        <v>234</v>
      </c>
      <c r="BT20" s="648"/>
      <c r="BU20" s="648"/>
      <c r="BV20" s="648"/>
      <c r="BW20" s="648"/>
      <c r="BX20" s="648"/>
      <c r="BY20" s="648"/>
      <c r="BZ20" s="648"/>
      <c r="CA20" s="648"/>
      <c r="CB20" s="657"/>
      <c r="CD20" s="662" t="s">
        <v>277</v>
      </c>
      <c r="CE20" s="663"/>
      <c r="CF20" s="663"/>
      <c r="CG20" s="663"/>
      <c r="CH20" s="663"/>
      <c r="CI20" s="663"/>
      <c r="CJ20" s="663"/>
      <c r="CK20" s="663"/>
      <c r="CL20" s="663"/>
      <c r="CM20" s="663"/>
      <c r="CN20" s="663"/>
      <c r="CO20" s="663"/>
      <c r="CP20" s="663"/>
      <c r="CQ20" s="664"/>
      <c r="CR20" s="647">
        <v>44437468</v>
      </c>
      <c r="CS20" s="648"/>
      <c r="CT20" s="648"/>
      <c r="CU20" s="648"/>
      <c r="CV20" s="648"/>
      <c r="CW20" s="648"/>
      <c r="CX20" s="648"/>
      <c r="CY20" s="649"/>
      <c r="CZ20" s="650">
        <v>100</v>
      </c>
      <c r="DA20" s="650"/>
      <c r="DB20" s="650"/>
      <c r="DC20" s="650"/>
      <c r="DD20" s="656">
        <v>5733914</v>
      </c>
      <c r="DE20" s="648"/>
      <c r="DF20" s="648"/>
      <c r="DG20" s="648"/>
      <c r="DH20" s="648"/>
      <c r="DI20" s="648"/>
      <c r="DJ20" s="648"/>
      <c r="DK20" s="648"/>
      <c r="DL20" s="648"/>
      <c r="DM20" s="648"/>
      <c r="DN20" s="648"/>
      <c r="DO20" s="648"/>
      <c r="DP20" s="649"/>
      <c r="DQ20" s="656">
        <v>22334900</v>
      </c>
      <c r="DR20" s="648"/>
      <c r="DS20" s="648"/>
      <c r="DT20" s="648"/>
      <c r="DU20" s="648"/>
      <c r="DV20" s="648"/>
      <c r="DW20" s="648"/>
      <c r="DX20" s="648"/>
      <c r="DY20" s="648"/>
      <c r="DZ20" s="648"/>
      <c r="EA20" s="648"/>
      <c r="EB20" s="648"/>
      <c r="EC20" s="657"/>
    </row>
    <row r="21" spans="2:133" ht="11.25" customHeight="1" x14ac:dyDescent="0.15">
      <c r="B21" s="644" t="s">
        <v>278</v>
      </c>
      <c r="C21" s="645"/>
      <c r="D21" s="645"/>
      <c r="E21" s="645"/>
      <c r="F21" s="645"/>
      <c r="G21" s="645"/>
      <c r="H21" s="645"/>
      <c r="I21" s="645"/>
      <c r="J21" s="645"/>
      <c r="K21" s="645"/>
      <c r="L21" s="645"/>
      <c r="M21" s="645"/>
      <c r="N21" s="645"/>
      <c r="O21" s="645"/>
      <c r="P21" s="645"/>
      <c r="Q21" s="646"/>
      <c r="R21" s="647">
        <v>7148</v>
      </c>
      <c r="S21" s="648"/>
      <c r="T21" s="648"/>
      <c r="U21" s="648"/>
      <c r="V21" s="648"/>
      <c r="W21" s="648"/>
      <c r="X21" s="648"/>
      <c r="Y21" s="649"/>
      <c r="Z21" s="650">
        <v>0</v>
      </c>
      <c r="AA21" s="650"/>
      <c r="AB21" s="650"/>
      <c r="AC21" s="650"/>
      <c r="AD21" s="651">
        <v>7148</v>
      </c>
      <c r="AE21" s="651"/>
      <c r="AF21" s="651"/>
      <c r="AG21" s="651"/>
      <c r="AH21" s="651"/>
      <c r="AI21" s="651"/>
      <c r="AJ21" s="651"/>
      <c r="AK21" s="651"/>
      <c r="AL21" s="652">
        <v>0</v>
      </c>
      <c r="AM21" s="653"/>
      <c r="AN21" s="653"/>
      <c r="AO21" s="654"/>
      <c r="AP21" s="666" t="s">
        <v>279</v>
      </c>
      <c r="AQ21" s="667"/>
      <c r="AR21" s="667"/>
      <c r="AS21" s="667"/>
      <c r="AT21" s="667"/>
      <c r="AU21" s="667"/>
      <c r="AV21" s="667"/>
      <c r="AW21" s="667"/>
      <c r="AX21" s="667"/>
      <c r="AY21" s="667"/>
      <c r="AZ21" s="667"/>
      <c r="BA21" s="667"/>
      <c r="BB21" s="667"/>
      <c r="BC21" s="667"/>
      <c r="BD21" s="667"/>
      <c r="BE21" s="667"/>
      <c r="BF21" s="668"/>
      <c r="BG21" s="647">
        <v>2248</v>
      </c>
      <c r="BH21" s="648"/>
      <c r="BI21" s="648"/>
      <c r="BJ21" s="648"/>
      <c r="BK21" s="648"/>
      <c r="BL21" s="648"/>
      <c r="BM21" s="648"/>
      <c r="BN21" s="649"/>
      <c r="BO21" s="650">
        <v>0</v>
      </c>
      <c r="BP21" s="650"/>
      <c r="BQ21" s="650"/>
      <c r="BR21" s="650"/>
      <c r="BS21" s="656" t="s">
        <v>234</v>
      </c>
      <c r="BT21" s="648"/>
      <c r="BU21" s="648"/>
      <c r="BV21" s="648"/>
      <c r="BW21" s="648"/>
      <c r="BX21" s="648"/>
      <c r="BY21" s="648"/>
      <c r="BZ21" s="648"/>
      <c r="CA21" s="648"/>
      <c r="CB21" s="657"/>
      <c r="CD21" s="674"/>
      <c r="CE21" s="675"/>
      <c r="CF21" s="675"/>
      <c r="CG21" s="675"/>
      <c r="CH21" s="675"/>
      <c r="CI21" s="675"/>
      <c r="CJ21" s="675"/>
      <c r="CK21" s="675"/>
      <c r="CL21" s="675"/>
      <c r="CM21" s="675"/>
      <c r="CN21" s="675"/>
      <c r="CO21" s="675"/>
      <c r="CP21" s="675"/>
      <c r="CQ21" s="676"/>
      <c r="CR21" s="677"/>
      <c r="CS21" s="670"/>
      <c r="CT21" s="670"/>
      <c r="CU21" s="670"/>
      <c r="CV21" s="670"/>
      <c r="CW21" s="670"/>
      <c r="CX21" s="670"/>
      <c r="CY21" s="678"/>
      <c r="CZ21" s="679"/>
      <c r="DA21" s="679"/>
      <c r="DB21" s="679"/>
      <c r="DC21" s="679"/>
      <c r="DD21" s="669"/>
      <c r="DE21" s="670"/>
      <c r="DF21" s="670"/>
      <c r="DG21" s="670"/>
      <c r="DH21" s="670"/>
      <c r="DI21" s="670"/>
      <c r="DJ21" s="670"/>
      <c r="DK21" s="670"/>
      <c r="DL21" s="670"/>
      <c r="DM21" s="670"/>
      <c r="DN21" s="670"/>
      <c r="DO21" s="670"/>
      <c r="DP21" s="678"/>
      <c r="DQ21" s="669"/>
      <c r="DR21" s="670"/>
      <c r="DS21" s="670"/>
      <c r="DT21" s="670"/>
      <c r="DU21" s="670"/>
      <c r="DV21" s="670"/>
      <c r="DW21" s="670"/>
      <c r="DX21" s="670"/>
      <c r="DY21" s="670"/>
      <c r="DZ21" s="670"/>
      <c r="EA21" s="670"/>
      <c r="EB21" s="670"/>
      <c r="EC21" s="671"/>
    </row>
    <row r="22" spans="2:133" ht="11.25" customHeight="1" x14ac:dyDescent="0.15">
      <c r="B22" s="644" t="s">
        <v>280</v>
      </c>
      <c r="C22" s="645"/>
      <c r="D22" s="645"/>
      <c r="E22" s="645"/>
      <c r="F22" s="645"/>
      <c r="G22" s="645"/>
      <c r="H22" s="645"/>
      <c r="I22" s="645"/>
      <c r="J22" s="645"/>
      <c r="K22" s="645"/>
      <c r="L22" s="645"/>
      <c r="M22" s="645"/>
      <c r="N22" s="645"/>
      <c r="O22" s="645"/>
      <c r="P22" s="645"/>
      <c r="Q22" s="646"/>
      <c r="R22" s="647">
        <v>26962</v>
      </c>
      <c r="S22" s="648"/>
      <c r="T22" s="648"/>
      <c r="U22" s="648"/>
      <c r="V22" s="648"/>
      <c r="W22" s="648"/>
      <c r="X22" s="648"/>
      <c r="Y22" s="649"/>
      <c r="Z22" s="650">
        <v>0.1</v>
      </c>
      <c r="AA22" s="650"/>
      <c r="AB22" s="650"/>
      <c r="AC22" s="650"/>
      <c r="AD22" s="651" t="s">
        <v>129</v>
      </c>
      <c r="AE22" s="651"/>
      <c r="AF22" s="651"/>
      <c r="AG22" s="651"/>
      <c r="AH22" s="651"/>
      <c r="AI22" s="651"/>
      <c r="AJ22" s="651"/>
      <c r="AK22" s="651"/>
      <c r="AL22" s="652" t="s">
        <v>129</v>
      </c>
      <c r="AM22" s="653"/>
      <c r="AN22" s="653"/>
      <c r="AO22" s="654"/>
      <c r="AP22" s="666" t="s">
        <v>281</v>
      </c>
      <c r="AQ22" s="667"/>
      <c r="AR22" s="667"/>
      <c r="AS22" s="667"/>
      <c r="AT22" s="667"/>
      <c r="AU22" s="667"/>
      <c r="AV22" s="667"/>
      <c r="AW22" s="667"/>
      <c r="AX22" s="667"/>
      <c r="AY22" s="667"/>
      <c r="AZ22" s="667"/>
      <c r="BA22" s="667"/>
      <c r="BB22" s="667"/>
      <c r="BC22" s="667"/>
      <c r="BD22" s="667"/>
      <c r="BE22" s="667"/>
      <c r="BF22" s="668"/>
      <c r="BG22" s="647" t="s">
        <v>129</v>
      </c>
      <c r="BH22" s="648"/>
      <c r="BI22" s="648"/>
      <c r="BJ22" s="648"/>
      <c r="BK22" s="648"/>
      <c r="BL22" s="648"/>
      <c r="BM22" s="648"/>
      <c r="BN22" s="649"/>
      <c r="BO22" s="650" t="s">
        <v>234</v>
      </c>
      <c r="BP22" s="650"/>
      <c r="BQ22" s="650"/>
      <c r="BR22" s="650"/>
      <c r="BS22" s="656" t="s">
        <v>129</v>
      </c>
      <c r="BT22" s="648"/>
      <c r="BU22" s="648"/>
      <c r="BV22" s="648"/>
      <c r="BW22" s="648"/>
      <c r="BX22" s="648"/>
      <c r="BY22" s="648"/>
      <c r="BZ22" s="648"/>
      <c r="CA22" s="648"/>
      <c r="CB22" s="657"/>
      <c r="CD22" s="629" t="s">
        <v>282</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283</v>
      </c>
      <c r="C23" s="645"/>
      <c r="D23" s="645"/>
      <c r="E23" s="645"/>
      <c r="F23" s="645"/>
      <c r="G23" s="645"/>
      <c r="H23" s="645"/>
      <c r="I23" s="645"/>
      <c r="J23" s="645"/>
      <c r="K23" s="645"/>
      <c r="L23" s="645"/>
      <c r="M23" s="645"/>
      <c r="N23" s="645"/>
      <c r="O23" s="645"/>
      <c r="P23" s="645"/>
      <c r="Q23" s="646"/>
      <c r="R23" s="647" t="s">
        <v>129</v>
      </c>
      <c r="S23" s="648"/>
      <c r="T23" s="648"/>
      <c r="U23" s="648"/>
      <c r="V23" s="648"/>
      <c r="W23" s="648"/>
      <c r="X23" s="648"/>
      <c r="Y23" s="649"/>
      <c r="Z23" s="650" t="s">
        <v>234</v>
      </c>
      <c r="AA23" s="650"/>
      <c r="AB23" s="650"/>
      <c r="AC23" s="650"/>
      <c r="AD23" s="651" t="s">
        <v>129</v>
      </c>
      <c r="AE23" s="651"/>
      <c r="AF23" s="651"/>
      <c r="AG23" s="651"/>
      <c r="AH23" s="651"/>
      <c r="AI23" s="651"/>
      <c r="AJ23" s="651"/>
      <c r="AK23" s="651"/>
      <c r="AL23" s="652" t="s">
        <v>234</v>
      </c>
      <c r="AM23" s="653"/>
      <c r="AN23" s="653"/>
      <c r="AO23" s="654"/>
      <c r="AP23" s="666" t="s">
        <v>284</v>
      </c>
      <c r="AQ23" s="667"/>
      <c r="AR23" s="667"/>
      <c r="AS23" s="667"/>
      <c r="AT23" s="667"/>
      <c r="AU23" s="667"/>
      <c r="AV23" s="667"/>
      <c r="AW23" s="667"/>
      <c r="AX23" s="667"/>
      <c r="AY23" s="667"/>
      <c r="AZ23" s="667"/>
      <c r="BA23" s="667"/>
      <c r="BB23" s="667"/>
      <c r="BC23" s="667"/>
      <c r="BD23" s="667"/>
      <c r="BE23" s="667"/>
      <c r="BF23" s="668"/>
      <c r="BG23" s="647">
        <v>574866</v>
      </c>
      <c r="BH23" s="648"/>
      <c r="BI23" s="648"/>
      <c r="BJ23" s="648"/>
      <c r="BK23" s="648"/>
      <c r="BL23" s="648"/>
      <c r="BM23" s="648"/>
      <c r="BN23" s="649"/>
      <c r="BO23" s="650">
        <v>3.2</v>
      </c>
      <c r="BP23" s="650"/>
      <c r="BQ23" s="650"/>
      <c r="BR23" s="650"/>
      <c r="BS23" s="656" t="s">
        <v>129</v>
      </c>
      <c r="BT23" s="648"/>
      <c r="BU23" s="648"/>
      <c r="BV23" s="648"/>
      <c r="BW23" s="648"/>
      <c r="BX23" s="648"/>
      <c r="BY23" s="648"/>
      <c r="BZ23" s="648"/>
      <c r="CA23" s="648"/>
      <c r="CB23" s="657"/>
      <c r="CD23" s="629" t="s">
        <v>222</v>
      </c>
      <c r="CE23" s="630"/>
      <c r="CF23" s="630"/>
      <c r="CG23" s="630"/>
      <c r="CH23" s="630"/>
      <c r="CI23" s="630"/>
      <c r="CJ23" s="630"/>
      <c r="CK23" s="630"/>
      <c r="CL23" s="630"/>
      <c r="CM23" s="630"/>
      <c r="CN23" s="630"/>
      <c r="CO23" s="630"/>
      <c r="CP23" s="630"/>
      <c r="CQ23" s="631"/>
      <c r="CR23" s="629" t="s">
        <v>285</v>
      </c>
      <c r="CS23" s="630"/>
      <c r="CT23" s="630"/>
      <c r="CU23" s="630"/>
      <c r="CV23" s="630"/>
      <c r="CW23" s="630"/>
      <c r="CX23" s="630"/>
      <c r="CY23" s="631"/>
      <c r="CZ23" s="629" t="s">
        <v>286</v>
      </c>
      <c r="DA23" s="630"/>
      <c r="DB23" s="630"/>
      <c r="DC23" s="631"/>
      <c r="DD23" s="629" t="s">
        <v>287</v>
      </c>
      <c r="DE23" s="630"/>
      <c r="DF23" s="630"/>
      <c r="DG23" s="630"/>
      <c r="DH23" s="630"/>
      <c r="DI23" s="630"/>
      <c r="DJ23" s="630"/>
      <c r="DK23" s="631"/>
      <c r="DL23" s="680" t="s">
        <v>288</v>
      </c>
      <c r="DM23" s="681"/>
      <c r="DN23" s="681"/>
      <c r="DO23" s="681"/>
      <c r="DP23" s="681"/>
      <c r="DQ23" s="681"/>
      <c r="DR23" s="681"/>
      <c r="DS23" s="681"/>
      <c r="DT23" s="681"/>
      <c r="DU23" s="681"/>
      <c r="DV23" s="682"/>
      <c r="DW23" s="629" t="s">
        <v>289</v>
      </c>
      <c r="DX23" s="630"/>
      <c r="DY23" s="630"/>
      <c r="DZ23" s="630"/>
      <c r="EA23" s="630"/>
      <c r="EB23" s="630"/>
      <c r="EC23" s="631"/>
    </row>
    <row r="24" spans="2:133" ht="11.25" customHeight="1" x14ac:dyDescent="0.15">
      <c r="B24" s="644" t="s">
        <v>290</v>
      </c>
      <c r="C24" s="645"/>
      <c r="D24" s="645"/>
      <c r="E24" s="645"/>
      <c r="F24" s="645"/>
      <c r="G24" s="645"/>
      <c r="H24" s="645"/>
      <c r="I24" s="645"/>
      <c r="J24" s="645"/>
      <c r="K24" s="645"/>
      <c r="L24" s="645"/>
      <c r="M24" s="645"/>
      <c r="N24" s="645"/>
      <c r="O24" s="645"/>
      <c r="P24" s="645"/>
      <c r="Q24" s="646"/>
      <c r="R24" s="647">
        <v>26322</v>
      </c>
      <c r="S24" s="648"/>
      <c r="T24" s="648"/>
      <c r="U24" s="648"/>
      <c r="V24" s="648"/>
      <c r="W24" s="648"/>
      <c r="X24" s="648"/>
      <c r="Y24" s="649"/>
      <c r="Z24" s="650">
        <v>0.1</v>
      </c>
      <c r="AA24" s="650"/>
      <c r="AB24" s="650"/>
      <c r="AC24" s="650"/>
      <c r="AD24" s="651" t="s">
        <v>234</v>
      </c>
      <c r="AE24" s="651"/>
      <c r="AF24" s="651"/>
      <c r="AG24" s="651"/>
      <c r="AH24" s="651"/>
      <c r="AI24" s="651"/>
      <c r="AJ24" s="651"/>
      <c r="AK24" s="651"/>
      <c r="AL24" s="652" t="s">
        <v>234</v>
      </c>
      <c r="AM24" s="653"/>
      <c r="AN24" s="653"/>
      <c r="AO24" s="654"/>
      <c r="AP24" s="666" t="s">
        <v>291</v>
      </c>
      <c r="AQ24" s="667"/>
      <c r="AR24" s="667"/>
      <c r="AS24" s="667"/>
      <c r="AT24" s="667"/>
      <c r="AU24" s="667"/>
      <c r="AV24" s="667"/>
      <c r="AW24" s="667"/>
      <c r="AX24" s="667"/>
      <c r="AY24" s="667"/>
      <c r="AZ24" s="667"/>
      <c r="BA24" s="667"/>
      <c r="BB24" s="667"/>
      <c r="BC24" s="667"/>
      <c r="BD24" s="667"/>
      <c r="BE24" s="667"/>
      <c r="BF24" s="668"/>
      <c r="BG24" s="647" t="s">
        <v>234</v>
      </c>
      <c r="BH24" s="648"/>
      <c r="BI24" s="648"/>
      <c r="BJ24" s="648"/>
      <c r="BK24" s="648"/>
      <c r="BL24" s="648"/>
      <c r="BM24" s="648"/>
      <c r="BN24" s="649"/>
      <c r="BO24" s="650" t="s">
        <v>234</v>
      </c>
      <c r="BP24" s="650"/>
      <c r="BQ24" s="650"/>
      <c r="BR24" s="650"/>
      <c r="BS24" s="656" t="s">
        <v>234</v>
      </c>
      <c r="BT24" s="648"/>
      <c r="BU24" s="648"/>
      <c r="BV24" s="648"/>
      <c r="BW24" s="648"/>
      <c r="BX24" s="648"/>
      <c r="BY24" s="648"/>
      <c r="BZ24" s="648"/>
      <c r="CA24" s="648"/>
      <c r="CB24" s="657"/>
      <c r="CD24" s="658" t="s">
        <v>292</v>
      </c>
      <c r="CE24" s="659"/>
      <c r="CF24" s="659"/>
      <c r="CG24" s="659"/>
      <c r="CH24" s="659"/>
      <c r="CI24" s="659"/>
      <c r="CJ24" s="659"/>
      <c r="CK24" s="659"/>
      <c r="CL24" s="659"/>
      <c r="CM24" s="659"/>
      <c r="CN24" s="659"/>
      <c r="CO24" s="659"/>
      <c r="CP24" s="659"/>
      <c r="CQ24" s="660"/>
      <c r="CR24" s="636">
        <v>15940653</v>
      </c>
      <c r="CS24" s="637"/>
      <c r="CT24" s="637"/>
      <c r="CU24" s="637"/>
      <c r="CV24" s="637"/>
      <c r="CW24" s="637"/>
      <c r="CX24" s="637"/>
      <c r="CY24" s="638"/>
      <c r="CZ24" s="641">
        <v>35.9</v>
      </c>
      <c r="DA24" s="642"/>
      <c r="DB24" s="642"/>
      <c r="DC24" s="661"/>
      <c r="DD24" s="683">
        <v>10784423</v>
      </c>
      <c r="DE24" s="637"/>
      <c r="DF24" s="637"/>
      <c r="DG24" s="637"/>
      <c r="DH24" s="637"/>
      <c r="DI24" s="637"/>
      <c r="DJ24" s="637"/>
      <c r="DK24" s="638"/>
      <c r="DL24" s="683">
        <v>10672816</v>
      </c>
      <c r="DM24" s="637"/>
      <c r="DN24" s="637"/>
      <c r="DO24" s="637"/>
      <c r="DP24" s="637"/>
      <c r="DQ24" s="637"/>
      <c r="DR24" s="637"/>
      <c r="DS24" s="637"/>
      <c r="DT24" s="637"/>
      <c r="DU24" s="637"/>
      <c r="DV24" s="638"/>
      <c r="DW24" s="641">
        <v>52.4</v>
      </c>
      <c r="DX24" s="642"/>
      <c r="DY24" s="642"/>
      <c r="DZ24" s="642"/>
      <c r="EA24" s="642"/>
      <c r="EB24" s="642"/>
      <c r="EC24" s="643"/>
    </row>
    <row r="25" spans="2:133" ht="11.25" customHeight="1" x14ac:dyDescent="0.15">
      <c r="B25" s="644" t="s">
        <v>293</v>
      </c>
      <c r="C25" s="645"/>
      <c r="D25" s="645"/>
      <c r="E25" s="645"/>
      <c r="F25" s="645"/>
      <c r="G25" s="645"/>
      <c r="H25" s="645"/>
      <c r="I25" s="645"/>
      <c r="J25" s="645"/>
      <c r="K25" s="645"/>
      <c r="L25" s="645"/>
      <c r="M25" s="645"/>
      <c r="N25" s="645"/>
      <c r="O25" s="645"/>
      <c r="P25" s="645"/>
      <c r="Q25" s="646"/>
      <c r="R25" s="647">
        <v>640</v>
      </c>
      <c r="S25" s="648"/>
      <c r="T25" s="648"/>
      <c r="U25" s="648"/>
      <c r="V25" s="648"/>
      <c r="W25" s="648"/>
      <c r="X25" s="648"/>
      <c r="Y25" s="649"/>
      <c r="Z25" s="650">
        <v>0</v>
      </c>
      <c r="AA25" s="650"/>
      <c r="AB25" s="650"/>
      <c r="AC25" s="650"/>
      <c r="AD25" s="651" t="s">
        <v>274</v>
      </c>
      <c r="AE25" s="651"/>
      <c r="AF25" s="651"/>
      <c r="AG25" s="651"/>
      <c r="AH25" s="651"/>
      <c r="AI25" s="651"/>
      <c r="AJ25" s="651"/>
      <c r="AK25" s="651"/>
      <c r="AL25" s="652" t="s">
        <v>129</v>
      </c>
      <c r="AM25" s="653"/>
      <c r="AN25" s="653"/>
      <c r="AO25" s="654"/>
      <c r="AP25" s="666" t="s">
        <v>294</v>
      </c>
      <c r="AQ25" s="667"/>
      <c r="AR25" s="667"/>
      <c r="AS25" s="667"/>
      <c r="AT25" s="667"/>
      <c r="AU25" s="667"/>
      <c r="AV25" s="667"/>
      <c r="AW25" s="667"/>
      <c r="AX25" s="667"/>
      <c r="AY25" s="667"/>
      <c r="AZ25" s="667"/>
      <c r="BA25" s="667"/>
      <c r="BB25" s="667"/>
      <c r="BC25" s="667"/>
      <c r="BD25" s="667"/>
      <c r="BE25" s="667"/>
      <c r="BF25" s="668"/>
      <c r="BG25" s="647" t="s">
        <v>129</v>
      </c>
      <c r="BH25" s="648"/>
      <c r="BI25" s="648"/>
      <c r="BJ25" s="648"/>
      <c r="BK25" s="648"/>
      <c r="BL25" s="648"/>
      <c r="BM25" s="648"/>
      <c r="BN25" s="649"/>
      <c r="BO25" s="650" t="s">
        <v>129</v>
      </c>
      <c r="BP25" s="650"/>
      <c r="BQ25" s="650"/>
      <c r="BR25" s="650"/>
      <c r="BS25" s="656" t="s">
        <v>234</v>
      </c>
      <c r="BT25" s="648"/>
      <c r="BU25" s="648"/>
      <c r="BV25" s="648"/>
      <c r="BW25" s="648"/>
      <c r="BX25" s="648"/>
      <c r="BY25" s="648"/>
      <c r="BZ25" s="648"/>
      <c r="CA25" s="648"/>
      <c r="CB25" s="657"/>
      <c r="CD25" s="662" t="s">
        <v>295</v>
      </c>
      <c r="CE25" s="663"/>
      <c r="CF25" s="663"/>
      <c r="CG25" s="663"/>
      <c r="CH25" s="663"/>
      <c r="CI25" s="663"/>
      <c r="CJ25" s="663"/>
      <c r="CK25" s="663"/>
      <c r="CL25" s="663"/>
      <c r="CM25" s="663"/>
      <c r="CN25" s="663"/>
      <c r="CO25" s="663"/>
      <c r="CP25" s="663"/>
      <c r="CQ25" s="664"/>
      <c r="CR25" s="647">
        <v>7632226</v>
      </c>
      <c r="CS25" s="672"/>
      <c r="CT25" s="672"/>
      <c r="CU25" s="672"/>
      <c r="CV25" s="672"/>
      <c r="CW25" s="672"/>
      <c r="CX25" s="672"/>
      <c r="CY25" s="673"/>
      <c r="CZ25" s="652">
        <v>17.2</v>
      </c>
      <c r="DA25" s="684"/>
      <c r="DB25" s="684"/>
      <c r="DC25" s="686"/>
      <c r="DD25" s="656">
        <v>7267463</v>
      </c>
      <c r="DE25" s="672"/>
      <c r="DF25" s="672"/>
      <c r="DG25" s="672"/>
      <c r="DH25" s="672"/>
      <c r="DI25" s="672"/>
      <c r="DJ25" s="672"/>
      <c r="DK25" s="673"/>
      <c r="DL25" s="656">
        <v>7243304</v>
      </c>
      <c r="DM25" s="672"/>
      <c r="DN25" s="672"/>
      <c r="DO25" s="672"/>
      <c r="DP25" s="672"/>
      <c r="DQ25" s="672"/>
      <c r="DR25" s="672"/>
      <c r="DS25" s="672"/>
      <c r="DT25" s="672"/>
      <c r="DU25" s="672"/>
      <c r="DV25" s="673"/>
      <c r="DW25" s="652">
        <v>35.6</v>
      </c>
      <c r="DX25" s="684"/>
      <c r="DY25" s="684"/>
      <c r="DZ25" s="684"/>
      <c r="EA25" s="684"/>
      <c r="EB25" s="684"/>
      <c r="EC25" s="685"/>
    </row>
    <row r="26" spans="2:133" ht="11.25" customHeight="1" x14ac:dyDescent="0.15">
      <c r="B26" s="644" t="s">
        <v>296</v>
      </c>
      <c r="C26" s="645"/>
      <c r="D26" s="645"/>
      <c r="E26" s="645"/>
      <c r="F26" s="645"/>
      <c r="G26" s="645"/>
      <c r="H26" s="645"/>
      <c r="I26" s="645"/>
      <c r="J26" s="645"/>
      <c r="K26" s="645"/>
      <c r="L26" s="645"/>
      <c r="M26" s="645"/>
      <c r="N26" s="645"/>
      <c r="O26" s="645"/>
      <c r="P26" s="645"/>
      <c r="Q26" s="646"/>
      <c r="R26" s="647">
        <v>20947248</v>
      </c>
      <c r="S26" s="648"/>
      <c r="T26" s="648"/>
      <c r="U26" s="648"/>
      <c r="V26" s="648"/>
      <c r="W26" s="648"/>
      <c r="X26" s="648"/>
      <c r="Y26" s="649"/>
      <c r="Z26" s="650">
        <v>44.7</v>
      </c>
      <c r="AA26" s="650"/>
      <c r="AB26" s="650"/>
      <c r="AC26" s="650"/>
      <c r="AD26" s="651">
        <v>20255761</v>
      </c>
      <c r="AE26" s="651"/>
      <c r="AF26" s="651"/>
      <c r="AG26" s="651"/>
      <c r="AH26" s="651"/>
      <c r="AI26" s="651"/>
      <c r="AJ26" s="651"/>
      <c r="AK26" s="651"/>
      <c r="AL26" s="652">
        <v>99.5</v>
      </c>
      <c r="AM26" s="653"/>
      <c r="AN26" s="653"/>
      <c r="AO26" s="654"/>
      <c r="AP26" s="666" t="s">
        <v>297</v>
      </c>
      <c r="AQ26" s="687"/>
      <c r="AR26" s="687"/>
      <c r="AS26" s="687"/>
      <c r="AT26" s="687"/>
      <c r="AU26" s="687"/>
      <c r="AV26" s="687"/>
      <c r="AW26" s="687"/>
      <c r="AX26" s="687"/>
      <c r="AY26" s="687"/>
      <c r="AZ26" s="687"/>
      <c r="BA26" s="687"/>
      <c r="BB26" s="687"/>
      <c r="BC26" s="687"/>
      <c r="BD26" s="687"/>
      <c r="BE26" s="687"/>
      <c r="BF26" s="668"/>
      <c r="BG26" s="647" t="s">
        <v>129</v>
      </c>
      <c r="BH26" s="648"/>
      <c r="BI26" s="648"/>
      <c r="BJ26" s="648"/>
      <c r="BK26" s="648"/>
      <c r="BL26" s="648"/>
      <c r="BM26" s="648"/>
      <c r="BN26" s="649"/>
      <c r="BO26" s="650" t="s">
        <v>129</v>
      </c>
      <c r="BP26" s="650"/>
      <c r="BQ26" s="650"/>
      <c r="BR26" s="650"/>
      <c r="BS26" s="656" t="s">
        <v>129</v>
      </c>
      <c r="BT26" s="648"/>
      <c r="BU26" s="648"/>
      <c r="BV26" s="648"/>
      <c r="BW26" s="648"/>
      <c r="BX26" s="648"/>
      <c r="BY26" s="648"/>
      <c r="BZ26" s="648"/>
      <c r="CA26" s="648"/>
      <c r="CB26" s="657"/>
      <c r="CD26" s="662" t="s">
        <v>298</v>
      </c>
      <c r="CE26" s="663"/>
      <c r="CF26" s="663"/>
      <c r="CG26" s="663"/>
      <c r="CH26" s="663"/>
      <c r="CI26" s="663"/>
      <c r="CJ26" s="663"/>
      <c r="CK26" s="663"/>
      <c r="CL26" s="663"/>
      <c r="CM26" s="663"/>
      <c r="CN26" s="663"/>
      <c r="CO26" s="663"/>
      <c r="CP26" s="663"/>
      <c r="CQ26" s="664"/>
      <c r="CR26" s="647">
        <v>5022124</v>
      </c>
      <c r="CS26" s="648"/>
      <c r="CT26" s="648"/>
      <c r="CU26" s="648"/>
      <c r="CV26" s="648"/>
      <c r="CW26" s="648"/>
      <c r="CX26" s="648"/>
      <c r="CY26" s="649"/>
      <c r="CZ26" s="652">
        <v>11.3</v>
      </c>
      <c r="DA26" s="684"/>
      <c r="DB26" s="684"/>
      <c r="DC26" s="686"/>
      <c r="DD26" s="656">
        <v>4678915</v>
      </c>
      <c r="DE26" s="648"/>
      <c r="DF26" s="648"/>
      <c r="DG26" s="648"/>
      <c r="DH26" s="648"/>
      <c r="DI26" s="648"/>
      <c r="DJ26" s="648"/>
      <c r="DK26" s="649"/>
      <c r="DL26" s="656" t="s">
        <v>234</v>
      </c>
      <c r="DM26" s="648"/>
      <c r="DN26" s="648"/>
      <c r="DO26" s="648"/>
      <c r="DP26" s="648"/>
      <c r="DQ26" s="648"/>
      <c r="DR26" s="648"/>
      <c r="DS26" s="648"/>
      <c r="DT26" s="648"/>
      <c r="DU26" s="648"/>
      <c r="DV26" s="649"/>
      <c r="DW26" s="652" t="s">
        <v>234</v>
      </c>
      <c r="DX26" s="684"/>
      <c r="DY26" s="684"/>
      <c r="DZ26" s="684"/>
      <c r="EA26" s="684"/>
      <c r="EB26" s="684"/>
      <c r="EC26" s="685"/>
    </row>
    <row r="27" spans="2:133" ht="11.25" customHeight="1" x14ac:dyDescent="0.15">
      <c r="B27" s="644" t="s">
        <v>299</v>
      </c>
      <c r="C27" s="645"/>
      <c r="D27" s="645"/>
      <c r="E27" s="645"/>
      <c r="F27" s="645"/>
      <c r="G27" s="645"/>
      <c r="H27" s="645"/>
      <c r="I27" s="645"/>
      <c r="J27" s="645"/>
      <c r="K27" s="645"/>
      <c r="L27" s="645"/>
      <c r="M27" s="645"/>
      <c r="N27" s="645"/>
      <c r="O27" s="645"/>
      <c r="P27" s="645"/>
      <c r="Q27" s="646"/>
      <c r="R27" s="647">
        <v>12955</v>
      </c>
      <c r="S27" s="648"/>
      <c r="T27" s="648"/>
      <c r="U27" s="648"/>
      <c r="V27" s="648"/>
      <c r="W27" s="648"/>
      <c r="X27" s="648"/>
      <c r="Y27" s="649"/>
      <c r="Z27" s="650">
        <v>0</v>
      </c>
      <c r="AA27" s="650"/>
      <c r="AB27" s="650"/>
      <c r="AC27" s="650"/>
      <c r="AD27" s="651">
        <v>12955</v>
      </c>
      <c r="AE27" s="651"/>
      <c r="AF27" s="651"/>
      <c r="AG27" s="651"/>
      <c r="AH27" s="651"/>
      <c r="AI27" s="651"/>
      <c r="AJ27" s="651"/>
      <c r="AK27" s="651"/>
      <c r="AL27" s="652">
        <v>0.1</v>
      </c>
      <c r="AM27" s="653"/>
      <c r="AN27" s="653"/>
      <c r="AO27" s="654"/>
      <c r="AP27" s="644" t="s">
        <v>300</v>
      </c>
      <c r="AQ27" s="645"/>
      <c r="AR27" s="645"/>
      <c r="AS27" s="645"/>
      <c r="AT27" s="645"/>
      <c r="AU27" s="645"/>
      <c r="AV27" s="645"/>
      <c r="AW27" s="645"/>
      <c r="AX27" s="645"/>
      <c r="AY27" s="645"/>
      <c r="AZ27" s="645"/>
      <c r="BA27" s="645"/>
      <c r="BB27" s="645"/>
      <c r="BC27" s="645"/>
      <c r="BD27" s="645"/>
      <c r="BE27" s="645"/>
      <c r="BF27" s="646"/>
      <c r="BG27" s="647">
        <v>17951896</v>
      </c>
      <c r="BH27" s="648"/>
      <c r="BI27" s="648"/>
      <c r="BJ27" s="648"/>
      <c r="BK27" s="648"/>
      <c r="BL27" s="648"/>
      <c r="BM27" s="648"/>
      <c r="BN27" s="649"/>
      <c r="BO27" s="650">
        <v>100</v>
      </c>
      <c r="BP27" s="650"/>
      <c r="BQ27" s="650"/>
      <c r="BR27" s="650"/>
      <c r="BS27" s="656">
        <v>89659</v>
      </c>
      <c r="BT27" s="648"/>
      <c r="BU27" s="648"/>
      <c r="BV27" s="648"/>
      <c r="BW27" s="648"/>
      <c r="BX27" s="648"/>
      <c r="BY27" s="648"/>
      <c r="BZ27" s="648"/>
      <c r="CA27" s="648"/>
      <c r="CB27" s="657"/>
      <c r="CD27" s="662" t="s">
        <v>301</v>
      </c>
      <c r="CE27" s="663"/>
      <c r="CF27" s="663"/>
      <c r="CG27" s="663"/>
      <c r="CH27" s="663"/>
      <c r="CI27" s="663"/>
      <c r="CJ27" s="663"/>
      <c r="CK27" s="663"/>
      <c r="CL27" s="663"/>
      <c r="CM27" s="663"/>
      <c r="CN27" s="663"/>
      <c r="CO27" s="663"/>
      <c r="CP27" s="663"/>
      <c r="CQ27" s="664"/>
      <c r="CR27" s="647">
        <v>6668844</v>
      </c>
      <c r="CS27" s="672"/>
      <c r="CT27" s="672"/>
      <c r="CU27" s="672"/>
      <c r="CV27" s="672"/>
      <c r="CW27" s="672"/>
      <c r="CX27" s="672"/>
      <c r="CY27" s="673"/>
      <c r="CZ27" s="652">
        <v>15</v>
      </c>
      <c r="DA27" s="684"/>
      <c r="DB27" s="684"/>
      <c r="DC27" s="686"/>
      <c r="DD27" s="656">
        <v>1877377</v>
      </c>
      <c r="DE27" s="672"/>
      <c r="DF27" s="672"/>
      <c r="DG27" s="672"/>
      <c r="DH27" s="672"/>
      <c r="DI27" s="672"/>
      <c r="DJ27" s="672"/>
      <c r="DK27" s="673"/>
      <c r="DL27" s="656">
        <v>1792382</v>
      </c>
      <c r="DM27" s="672"/>
      <c r="DN27" s="672"/>
      <c r="DO27" s="672"/>
      <c r="DP27" s="672"/>
      <c r="DQ27" s="672"/>
      <c r="DR27" s="672"/>
      <c r="DS27" s="672"/>
      <c r="DT27" s="672"/>
      <c r="DU27" s="672"/>
      <c r="DV27" s="673"/>
      <c r="DW27" s="652">
        <v>8.8000000000000007</v>
      </c>
      <c r="DX27" s="684"/>
      <c r="DY27" s="684"/>
      <c r="DZ27" s="684"/>
      <c r="EA27" s="684"/>
      <c r="EB27" s="684"/>
      <c r="EC27" s="685"/>
    </row>
    <row r="28" spans="2:133" ht="11.25" customHeight="1" x14ac:dyDescent="0.15">
      <c r="B28" s="644" t="s">
        <v>302</v>
      </c>
      <c r="C28" s="645"/>
      <c r="D28" s="645"/>
      <c r="E28" s="645"/>
      <c r="F28" s="645"/>
      <c r="G28" s="645"/>
      <c r="H28" s="645"/>
      <c r="I28" s="645"/>
      <c r="J28" s="645"/>
      <c r="K28" s="645"/>
      <c r="L28" s="645"/>
      <c r="M28" s="645"/>
      <c r="N28" s="645"/>
      <c r="O28" s="645"/>
      <c r="P28" s="645"/>
      <c r="Q28" s="646"/>
      <c r="R28" s="647">
        <v>98876</v>
      </c>
      <c r="S28" s="648"/>
      <c r="T28" s="648"/>
      <c r="U28" s="648"/>
      <c r="V28" s="648"/>
      <c r="W28" s="648"/>
      <c r="X28" s="648"/>
      <c r="Y28" s="649"/>
      <c r="Z28" s="650">
        <v>0.2</v>
      </c>
      <c r="AA28" s="650"/>
      <c r="AB28" s="650"/>
      <c r="AC28" s="650"/>
      <c r="AD28" s="651" t="s">
        <v>129</v>
      </c>
      <c r="AE28" s="651"/>
      <c r="AF28" s="651"/>
      <c r="AG28" s="651"/>
      <c r="AH28" s="651"/>
      <c r="AI28" s="651"/>
      <c r="AJ28" s="651"/>
      <c r="AK28" s="651"/>
      <c r="AL28" s="652" t="s">
        <v>234</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303</v>
      </c>
      <c r="CE28" s="663"/>
      <c r="CF28" s="663"/>
      <c r="CG28" s="663"/>
      <c r="CH28" s="663"/>
      <c r="CI28" s="663"/>
      <c r="CJ28" s="663"/>
      <c r="CK28" s="663"/>
      <c r="CL28" s="663"/>
      <c r="CM28" s="663"/>
      <c r="CN28" s="663"/>
      <c r="CO28" s="663"/>
      <c r="CP28" s="663"/>
      <c r="CQ28" s="664"/>
      <c r="CR28" s="647">
        <v>1639583</v>
      </c>
      <c r="CS28" s="648"/>
      <c r="CT28" s="648"/>
      <c r="CU28" s="648"/>
      <c r="CV28" s="648"/>
      <c r="CW28" s="648"/>
      <c r="CX28" s="648"/>
      <c r="CY28" s="649"/>
      <c r="CZ28" s="652">
        <v>3.7</v>
      </c>
      <c r="DA28" s="684"/>
      <c r="DB28" s="684"/>
      <c r="DC28" s="686"/>
      <c r="DD28" s="656">
        <v>1639583</v>
      </c>
      <c r="DE28" s="648"/>
      <c r="DF28" s="648"/>
      <c r="DG28" s="648"/>
      <c r="DH28" s="648"/>
      <c r="DI28" s="648"/>
      <c r="DJ28" s="648"/>
      <c r="DK28" s="649"/>
      <c r="DL28" s="656">
        <v>1637130</v>
      </c>
      <c r="DM28" s="648"/>
      <c r="DN28" s="648"/>
      <c r="DO28" s="648"/>
      <c r="DP28" s="648"/>
      <c r="DQ28" s="648"/>
      <c r="DR28" s="648"/>
      <c r="DS28" s="648"/>
      <c r="DT28" s="648"/>
      <c r="DU28" s="648"/>
      <c r="DV28" s="649"/>
      <c r="DW28" s="652">
        <v>8</v>
      </c>
      <c r="DX28" s="684"/>
      <c r="DY28" s="684"/>
      <c r="DZ28" s="684"/>
      <c r="EA28" s="684"/>
      <c r="EB28" s="684"/>
      <c r="EC28" s="685"/>
    </row>
    <row r="29" spans="2:133" ht="11.25" customHeight="1" x14ac:dyDescent="0.15">
      <c r="B29" s="644" t="s">
        <v>304</v>
      </c>
      <c r="C29" s="645"/>
      <c r="D29" s="645"/>
      <c r="E29" s="645"/>
      <c r="F29" s="645"/>
      <c r="G29" s="645"/>
      <c r="H29" s="645"/>
      <c r="I29" s="645"/>
      <c r="J29" s="645"/>
      <c r="K29" s="645"/>
      <c r="L29" s="645"/>
      <c r="M29" s="645"/>
      <c r="N29" s="645"/>
      <c r="O29" s="645"/>
      <c r="P29" s="645"/>
      <c r="Q29" s="646"/>
      <c r="R29" s="647">
        <v>190852</v>
      </c>
      <c r="S29" s="648"/>
      <c r="T29" s="648"/>
      <c r="U29" s="648"/>
      <c r="V29" s="648"/>
      <c r="W29" s="648"/>
      <c r="X29" s="648"/>
      <c r="Y29" s="649"/>
      <c r="Z29" s="650">
        <v>0.4</v>
      </c>
      <c r="AA29" s="650"/>
      <c r="AB29" s="650"/>
      <c r="AC29" s="650"/>
      <c r="AD29" s="651">
        <v>48765</v>
      </c>
      <c r="AE29" s="651"/>
      <c r="AF29" s="651"/>
      <c r="AG29" s="651"/>
      <c r="AH29" s="651"/>
      <c r="AI29" s="651"/>
      <c r="AJ29" s="651"/>
      <c r="AK29" s="651"/>
      <c r="AL29" s="652">
        <v>0.2</v>
      </c>
      <c r="AM29" s="653"/>
      <c r="AN29" s="653"/>
      <c r="AO29" s="654"/>
      <c r="AP29" s="688"/>
      <c r="AQ29" s="689"/>
      <c r="AR29" s="689"/>
      <c r="AS29" s="689"/>
      <c r="AT29" s="689"/>
      <c r="AU29" s="689"/>
      <c r="AV29" s="689"/>
      <c r="AW29" s="689"/>
      <c r="AX29" s="689"/>
      <c r="AY29" s="689"/>
      <c r="AZ29" s="689"/>
      <c r="BA29" s="689"/>
      <c r="BB29" s="689"/>
      <c r="BC29" s="689"/>
      <c r="BD29" s="689"/>
      <c r="BE29" s="689"/>
      <c r="BF29" s="690"/>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93" t="s">
        <v>305</v>
      </c>
      <c r="CE29" s="694"/>
      <c r="CF29" s="662" t="s">
        <v>306</v>
      </c>
      <c r="CG29" s="663"/>
      <c r="CH29" s="663"/>
      <c r="CI29" s="663"/>
      <c r="CJ29" s="663"/>
      <c r="CK29" s="663"/>
      <c r="CL29" s="663"/>
      <c r="CM29" s="663"/>
      <c r="CN29" s="663"/>
      <c r="CO29" s="663"/>
      <c r="CP29" s="663"/>
      <c r="CQ29" s="664"/>
      <c r="CR29" s="647">
        <v>1639583</v>
      </c>
      <c r="CS29" s="672"/>
      <c r="CT29" s="672"/>
      <c r="CU29" s="672"/>
      <c r="CV29" s="672"/>
      <c r="CW29" s="672"/>
      <c r="CX29" s="672"/>
      <c r="CY29" s="673"/>
      <c r="CZ29" s="652">
        <v>3.7</v>
      </c>
      <c r="DA29" s="684"/>
      <c r="DB29" s="684"/>
      <c r="DC29" s="686"/>
      <c r="DD29" s="656">
        <v>1639583</v>
      </c>
      <c r="DE29" s="672"/>
      <c r="DF29" s="672"/>
      <c r="DG29" s="672"/>
      <c r="DH29" s="672"/>
      <c r="DI29" s="672"/>
      <c r="DJ29" s="672"/>
      <c r="DK29" s="673"/>
      <c r="DL29" s="656">
        <v>1637130</v>
      </c>
      <c r="DM29" s="672"/>
      <c r="DN29" s="672"/>
      <c r="DO29" s="672"/>
      <c r="DP29" s="672"/>
      <c r="DQ29" s="672"/>
      <c r="DR29" s="672"/>
      <c r="DS29" s="672"/>
      <c r="DT29" s="672"/>
      <c r="DU29" s="672"/>
      <c r="DV29" s="673"/>
      <c r="DW29" s="652">
        <v>8</v>
      </c>
      <c r="DX29" s="684"/>
      <c r="DY29" s="684"/>
      <c r="DZ29" s="684"/>
      <c r="EA29" s="684"/>
      <c r="EB29" s="684"/>
      <c r="EC29" s="685"/>
    </row>
    <row r="30" spans="2:133" ht="11.25" customHeight="1" x14ac:dyDescent="0.15">
      <c r="B30" s="644" t="s">
        <v>307</v>
      </c>
      <c r="C30" s="645"/>
      <c r="D30" s="645"/>
      <c r="E30" s="645"/>
      <c r="F30" s="645"/>
      <c r="G30" s="645"/>
      <c r="H30" s="645"/>
      <c r="I30" s="645"/>
      <c r="J30" s="645"/>
      <c r="K30" s="645"/>
      <c r="L30" s="645"/>
      <c r="M30" s="645"/>
      <c r="N30" s="645"/>
      <c r="O30" s="645"/>
      <c r="P30" s="645"/>
      <c r="Q30" s="646"/>
      <c r="R30" s="647">
        <v>337434</v>
      </c>
      <c r="S30" s="648"/>
      <c r="T30" s="648"/>
      <c r="U30" s="648"/>
      <c r="V30" s="648"/>
      <c r="W30" s="648"/>
      <c r="X30" s="648"/>
      <c r="Y30" s="649"/>
      <c r="Z30" s="650">
        <v>0.7</v>
      </c>
      <c r="AA30" s="650"/>
      <c r="AB30" s="650"/>
      <c r="AC30" s="650"/>
      <c r="AD30" s="651" t="s">
        <v>234</v>
      </c>
      <c r="AE30" s="651"/>
      <c r="AF30" s="651"/>
      <c r="AG30" s="651"/>
      <c r="AH30" s="651"/>
      <c r="AI30" s="651"/>
      <c r="AJ30" s="651"/>
      <c r="AK30" s="651"/>
      <c r="AL30" s="652" t="s">
        <v>234</v>
      </c>
      <c r="AM30" s="653"/>
      <c r="AN30" s="653"/>
      <c r="AO30" s="654"/>
      <c r="AP30" s="626" t="s">
        <v>222</v>
      </c>
      <c r="AQ30" s="627"/>
      <c r="AR30" s="627"/>
      <c r="AS30" s="627"/>
      <c r="AT30" s="627"/>
      <c r="AU30" s="627"/>
      <c r="AV30" s="627"/>
      <c r="AW30" s="627"/>
      <c r="AX30" s="627"/>
      <c r="AY30" s="627"/>
      <c r="AZ30" s="627"/>
      <c r="BA30" s="627"/>
      <c r="BB30" s="627"/>
      <c r="BC30" s="627"/>
      <c r="BD30" s="627"/>
      <c r="BE30" s="627"/>
      <c r="BF30" s="628"/>
      <c r="BG30" s="626" t="s">
        <v>308</v>
      </c>
      <c r="BH30" s="691"/>
      <c r="BI30" s="691"/>
      <c r="BJ30" s="691"/>
      <c r="BK30" s="691"/>
      <c r="BL30" s="691"/>
      <c r="BM30" s="691"/>
      <c r="BN30" s="691"/>
      <c r="BO30" s="691"/>
      <c r="BP30" s="691"/>
      <c r="BQ30" s="692"/>
      <c r="BR30" s="626" t="s">
        <v>309</v>
      </c>
      <c r="BS30" s="691"/>
      <c r="BT30" s="691"/>
      <c r="BU30" s="691"/>
      <c r="BV30" s="691"/>
      <c r="BW30" s="691"/>
      <c r="BX30" s="691"/>
      <c r="BY30" s="691"/>
      <c r="BZ30" s="691"/>
      <c r="CA30" s="691"/>
      <c r="CB30" s="692"/>
      <c r="CD30" s="695"/>
      <c r="CE30" s="696"/>
      <c r="CF30" s="662" t="s">
        <v>310</v>
      </c>
      <c r="CG30" s="663"/>
      <c r="CH30" s="663"/>
      <c r="CI30" s="663"/>
      <c r="CJ30" s="663"/>
      <c r="CK30" s="663"/>
      <c r="CL30" s="663"/>
      <c r="CM30" s="663"/>
      <c r="CN30" s="663"/>
      <c r="CO30" s="663"/>
      <c r="CP30" s="663"/>
      <c r="CQ30" s="664"/>
      <c r="CR30" s="647">
        <v>1594383</v>
      </c>
      <c r="CS30" s="648"/>
      <c r="CT30" s="648"/>
      <c r="CU30" s="648"/>
      <c r="CV30" s="648"/>
      <c r="CW30" s="648"/>
      <c r="CX30" s="648"/>
      <c r="CY30" s="649"/>
      <c r="CZ30" s="652">
        <v>3.6</v>
      </c>
      <c r="DA30" s="684"/>
      <c r="DB30" s="684"/>
      <c r="DC30" s="686"/>
      <c r="DD30" s="656">
        <v>1594383</v>
      </c>
      <c r="DE30" s="648"/>
      <c r="DF30" s="648"/>
      <c r="DG30" s="648"/>
      <c r="DH30" s="648"/>
      <c r="DI30" s="648"/>
      <c r="DJ30" s="648"/>
      <c r="DK30" s="649"/>
      <c r="DL30" s="656">
        <v>1591935</v>
      </c>
      <c r="DM30" s="648"/>
      <c r="DN30" s="648"/>
      <c r="DO30" s="648"/>
      <c r="DP30" s="648"/>
      <c r="DQ30" s="648"/>
      <c r="DR30" s="648"/>
      <c r="DS30" s="648"/>
      <c r="DT30" s="648"/>
      <c r="DU30" s="648"/>
      <c r="DV30" s="649"/>
      <c r="DW30" s="652">
        <v>7.8</v>
      </c>
      <c r="DX30" s="684"/>
      <c r="DY30" s="684"/>
      <c r="DZ30" s="684"/>
      <c r="EA30" s="684"/>
      <c r="EB30" s="684"/>
      <c r="EC30" s="685"/>
    </row>
    <row r="31" spans="2:133" ht="11.25" customHeight="1" x14ac:dyDescent="0.15">
      <c r="B31" s="644" t="s">
        <v>311</v>
      </c>
      <c r="C31" s="645"/>
      <c r="D31" s="645"/>
      <c r="E31" s="645"/>
      <c r="F31" s="645"/>
      <c r="G31" s="645"/>
      <c r="H31" s="645"/>
      <c r="I31" s="645"/>
      <c r="J31" s="645"/>
      <c r="K31" s="645"/>
      <c r="L31" s="645"/>
      <c r="M31" s="645"/>
      <c r="N31" s="645"/>
      <c r="O31" s="645"/>
      <c r="P31" s="645"/>
      <c r="Q31" s="646"/>
      <c r="R31" s="647">
        <v>14548863</v>
      </c>
      <c r="S31" s="648"/>
      <c r="T31" s="648"/>
      <c r="U31" s="648"/>
      <c r="V31" s="648"/>
      <c r="W31" s="648"/>
      <c r="X31" s="648"/>
      <c r="Y31" s="649"/>
      <c r="Z31" s="650">
        <v>31</v>
      </c>
      <c r="AA31" s="650"/>
      <c r="AB31" s="650"/>
      <c r="AC31" s="650"/>
      <c r="AD31" s="651" t="s">
        <v>234</v>
      </c>
      <c r="AE31" s="651"/>
      <c r="AF31" s="651"/>
      <c r="AG31" s="651"/>
      <c r="AH31" s="651"/>
      <c r="AI31" s="651"/>
      <c r="AJ31" s="651"/>
      <c r="AK31" s="651"/>
      <c r="AL31" s="652" t="s">
        <v>234</v>
      </c>
      <c r="AM31" s="653"/>
      <c r="AN31" s="653"/>
      <c r="AO31" s="654"/>
      <c r="AP31" s="704" t="s">
        <v>312</v>
      </c>
      <c r="AQ31" s="705"/>
      <c r="AR31" s="705"/>
      <c r="AS31" s="705"/>
      <c r="AT31" s="710" t="s">
        <v>313</v>
      </c>
      <c r="AU31" s="231"/>
      <c r="AV31" s="231"/>
      <c r="AW31" s="231"/>
      <c r="AX31" s="633" t="s">
        <v>187</v>
      </c>
      <c r="AY31" s="634"/>
      <c r="AZ31" s="634"/>
      <c r="BA31" s="634"/>
      <c r="BB31" s="634"/>
      <c r="BC31" s="634"/>
      <c r="BD31" s="634"/>
      <c r="BE31" s="634"/>
      <c r="BF31" s="635"/>
      <c r="BG31" s="703">
        <v>99.1</v>
      </c>
      <c r="BH31" s="699"/>
      <c r="BI31" s="699"/>
      <c r="BJ31" s="699"/>
      <c r="BK31" s="699"/>
      <c r="BL31" s="699"/>
      <c r="BM31" s="642">
        <v>95.6</v>
      </c>
      <c r="BN31" s="699"/>
      <c r="BO31" s="699"/>
      <c r="BP31" s="699"/>
      <c r="BQ31" s="700"/>
      <c r="BR31" s="703">
        <v>99</v>
      </c>
      <c r="BS31" s="699"/>
      <c r="BT31" s="699"/>
      <c r="BU31" s="699"/>
      <c r="BV31" s="699"/>
      <c r="BW31" s="699"/>
      <c r="BX31" s="642">
        <v>95.2</v>
      </c>
      <c r="BY31" s="699"/>
      <c r="BZ31" s="699"/>
      <c r="CA31" s="699"/>
      <c r="CB31" s="700"/>
      <c r="CD31" s="695"/>
      <c r="CE31" s="696"/>
      <c r="CF31" s="662" t="s">
        <v>314</v>
      </c>
      <c r="CG31" s="663"/>
      <c r="CH31" s="663"/>
      <c r="CI31" s="663"/>
      <c r="CJ31" s="663"/>
      <c r="CK31" s="663"/>
      <c r="CL31" s="663"/>
      <c r="CM31" s="663"/>
      <c r="CN31" s="663"/>
      <c r="CO31" s="663"/>
      <c r="CP31" s="663"/>
      <c r="CQ31" s="664"/>
      <c r="CR31" s="647">
        <v>45200</v>
      </c>
      <c r="CS31" s="672"/>
      <c r="CT31" s="672"/>
      <c r="CU31" s="672"/>
      <c r="CV31" s="672"/>
      <c r="CW31" s="672"/>
      <c r="CX31" s="672"/>
      <c r="CY31" s="673"/>
      <c r="CZ31" s="652">
        <v>0.1</v>
      </c>
      <c r="DA31" s="684"/>
      <c r="DB31" s="684"/>
      <c r="DC31" s="686"/>
      <c r="DD31" s="656">
        <v>45200</v>
      </c>
      <c r="DE31" s="672"/>
      <c r="DF31" s="672"/>
      <c r="DG31" s="672"/>
      <c r="DH31" s="672"/>
      <c r="DI31" s="672"/>
      <c r="DJ31" s="672"/>
      <c r="DK31" s="673"/>
      <c r="DL31" s="656">
        <v>45195</v>
      </c>
      <c r="DM31" s="672"/>
      <c r="DN31" s="672"/>
      <c r="DO31" s="672"/>
      <c r="DP31" s="672"/>
      <c r="DQ31" s="672"/>
      <c r="DR31" s="672"/>
      <c r="DS31" s="672"/>
      <c r="DT31" s="672"/>
      <c r="DU31" s="672"/>
      <c r="DV31" s="673"/>
      <c r="DW31" s="652">
        <v>0.2</v>
      </c>
      <c r="DX31" s="684"/>
      <c r="DY31" s="684"/>
      <c r="DZ31" s="684"/>
      <c r="EA31" s="684"/>
      <c r="EB31" s="684"/>
      <c r="EC31" s="685"/>
    </row>
    <row r="32" spans="2:133" ht="11.25" customHeight="1" x14ac:dyDescent="0.15">
      <c r="B32" s="714" t="s">
        <v>315</v>
      </c>
      <c r="C32" s="715"/>
      <c r="D32" s="715"/>
      <c r="E32" s="715"/>
      <c r="F32" s="715"/>
      <c r="G32" s="715"/>
      <c r="H32" s="715"/>
      <c r="I32" s="715"/>
      <c r="J32" s="715"/>
      <c r="K32" s="715"/>
      <c r="L32" s="715"/>
      <c r="M32" s="715"/>
      <c r="N32" s="715"/>
      <c r="O32" s="715"/>
      <c r="P32" s="715"/>
      <c r="Q32" s="716"/>
      <c r="R32" s="647" t="s">
        <v>129</v>
      </c>
      <c r="S32" s="648"/>
      <c r="T32" s="648"/>
      <c r="U32" s="648"/>
      <c r="V32" s="648"/>
      <c r="W32" s="648"/>
      <c r="X32" s="648"/>
      <c r="Y32" s="649"/>
      <c r="Z32" s="650" t="s">
        <v>234</v>
      </c>
      <c r="AA32" s="650"/>
      <c r="AB32" s="650"/>
      <c r="AC32" s="650"/>
      <c r="AD32" s="651" t="s">
        <v>129</v>
      </c>
      <c r="AE32" s="651"/>
      <c r="AF32" s="651"/>
      <c r="AG32" s="651"/>
      <c r="AH32" s="651"/>
      <c r="AI32" s="651"/>
      <c r="AJ32" s="651"/>
      <c r="AK32" s="651"/>
      <c r="AL32" s="652" t="s">
        <v>129</v>
      </c>
      <c r="AM32" s="653"/>
      <c r="AN32" s="653"/>
      <c r="AO32" s="654"/>
      <c r="AP32" s="706"/>
      <c r="AQ32" s="707"/>
      <c r="AR32" s="707"/>
      <c r="AS32" s="707"/>
      <c r="AT32" s="711"/>
      <c r="AU32" s="230" t="s">
        <v>316</v>
      </c>
      <c r="AV32" s="230"/>
      <c r="AW32" s="230"/>
      <c r="AX32" s="644" t="s">
        <v>317</v>
      </c>
      <c r="AY32" s="645"/>
      <c r="AZ32" s="645"/>
      <c r="BA32" s="645"/>
      <c r="BB32" s="645"/>
      <c r="BC32" s="645"/>
      <c r="BD32" s="645"/>
      <c r="BE32" s="645"/>
      <c r="BF32" s="646"/>
      <c r="BG32" s="713">
        <v>98.8</v>
      </c>
      <c r="BH32" s="672"/>
      <c r="BI32" s="672"/>
      <c r="BJ32" s="672"/>
      <c r="BK32" s="672"/>
      <c r="BL32" s="672"/>
      <c r="BM32" s="653">
        <v>95.1</v>
      </c>
      <c r="BN32" s="701"/>
      <c r="BO32" s="701"/>
      <c r="BP32" s="701"/>
      <c r="BQ32" s="702"/>
      <c r="BR32" s="713">
        <v>98.5</v>
      </c>
      <c r="BS32" s="672"/>
      <c r="BT32" s="672"/>
      <c r="BU32" s="672"/>
      <c r="BV32" s="672"/>
      <c r="BW32" s="672"/>
      <c r="BX32" s="653">
        <v>94.5</v>
      </c>
      <c r="BY32" s="701"/>
      <c r="BZ32" s="701"/>
      <c r="CA32" s="701"/>
      <c r="CB32" s="702"/>
      <c r="CD32" s="697"/>
      <c r="CE32" s="698"/>
      <c r="CF32" s="662" t="s">
        <v>318</v>
      </c>
      <c r="CG32" s="663"/>
      <c r="CH32" s="663"/>
      <c r="CI32" s="663"/>
      <c r="CJ32" s="663"/>
      <c r="CK32" s="663"/>
      <c r="CL32" s="663"/>
      <c r="CM32" s="663"/>
      <c r="CN32" s="663"/>
      <c r="CO32" s="663"/>
      <c r="CP32" s="663"/>
      <c r="CQ32" s="664"/>
      <c r="CR32" s="647" t="s">
        <v>234</v>
      </c>
      <c r="CS32" s="648"/>
      <c r="CT32" s="648"/>
      <c r="CU32" s="648"/>
      <c r="CV32" s="648"/>
      <c r="CW32" s="648"/>
      <c r="CX32" s="648"/>
      <c r="CY32" s="649"/>
      <c r="CZ32" s="652" t="s">
        <v>129</v>
      </c>
      <c r="DA32" s="684"/>
      <c r="DB32" s="684"/>
      <c r="DC32" s="686"/>
      <c r="DD32" s="656" t="s">
        <v>234</v>
      </c>
      <c r="DE32" s="648"/>
      <c r="DF32" s="648"/>
      <c r="DG32" s="648"/>
      <c r="DH32" s="648"/>
      <c r="DI32" s="648"/>
      <c r="DJ32" s="648"/>
      <c r="DK32" s="649"/>
      <c r="DL32" s="656" t="s">
        <v>234</v>
      </c>
      <c r="DM32" s="648"/>
      <c r="DN32" s="648"/>
      <c r="DO32" s="648"/>
      <c r="DP32" s="648"/>
      <c r="DQ32" s="648"/>
      <c r="DR32" s="648"/>
      <c r="DS32" s="648"/>
      <c r="DT32" s="648"/>
      <c r="DU32" s="648"/>
      <c r="DV32" s="649"/>
      <c r="DW32" s="652" t="s">
        <v>234</v>
      </c>
      <c r="DX32" s="684"/>
      <c r="DY32" s="684"/>
      <c r="DZ32" s="684"/>
      <c r="EA32" s="684"/>
      <c r="EB32" s="684"/>
      <c r="EC32" s="685"/>
    </row>
    <row r="33" spans="2:133" ht="11.25" customHeight="1" x14ac:dyDescent="0.15">
      <c r="B33" s="644" t="s">
        <v>319</v>
      </c>
      <c r="C33" s="645"/>
      <c r="D33" s="645"/>
      <c r="E33" s="645"/>
      <c r="F33" s="645"/>
      <c r="G33" s="645"/>
      <c r="H33" s="645"/>
      <c r="I33" s="645"/>
      <c r="J33" s="645"/>
      <c r="K33" s="645"/>
      <c r="L33" s="645"/>
      <c r="M33" s="645"/>
      <c r="N33" s="645"/>
      <c r="O33" s="645"/>
      <c r="P33" s="645"/>
      <c r="Q33" s="646"/>
      <c r="R33" s="647">
        <v>3163050</v>
      </c>
      <c r="S33" s="648"/>
      <c r="T33" s="648"/>
      <c r="U33" s="648"/>
      <c r="V33" s="648"/>
      <c r="W33" s="648"/>
      <c r="X33" s="648"/>
      <c r="Y33" s="649"/>
      <c r="Z33" s="650">
        <v>6.7</v>
      </c>
      <c r="AA33" s="650"/>
      <c r="AB33" s="650"/>
      <c r="AC33" s="650"/>
      <c r="AD33" s="651" t="s">
        <v>234</v>
      </c>
      <c r="AE33" s="651"/>
      <c r="AF33" s="651"/>
      <c r="AG33" s="651"/>
      <c r="AH33" s="651"/>
      <c r="AI33" s="651"/>
      <c r="AJ33" s="651"/>
      <c r="AK33" s="651"/>
      <c r="AL33" s="652" t="s">
        <v>234</v>
      </c>
      <c r="AM33" s="653"/>
      <c r="AN33" s="653"/>
      <c r="AO33" s="654"/>
      <c r="AP33" s="708"/>
      <c r="AQ33" s="709"/>
      <c r="AR33" s="709"/>
      <c r="AS33" s="709"/>
      <c r="AT33" s="712"/>
      <c r="AU33" s="232"/>
      <c r="AV33" s="232"/>
      <c r="AW33" s="232"/>
      <c r="AX33" s="688" t="s">
        <v>320</v>
      </c>
      <c r="AY33" s="689"/>
      <c r="AZ33" s="689"/>
      <c r="BA33" s="689"/>
      <c r="BB33" s="689"/>
      <c r="BC33" s="689"/>
      <c r="BD33" s="689"/>
      <c r="BE33" s="689"/>
      <c r="BF33" s="690"/>
      <c r="BG33" s="717">
        <v>99.3</v>
      </c>
      <c r="BH33" s="718"/>
      <c r="BI33" s="718"/>
      <c r="BJ33" s="718"/>
      <c r="BK33" s="718"/>
      <c r="BL33" s="718"/>
      <c r="BM33" s="719">
        <v>97.7</v>
      </c>
      <c r="BN33" s="718"/>
      <c r="BO33" s="718"/>
      <c r="BP33" s="718"/>
      <c r="BQ33" s="720"/>
      <c r="BR33" s="717">
        <v>99.3</v>
      </c>
      <c r="BS33" s="718"/>
      <c r="BT33" s="718"/>
      <c r="BU33" s="718"/>
      <c r="BV33" s="718"/>
      <c r="BW33" s="718"/>
      <c r="BX33" s="719">
        <v>97.6</v>
      </c>
      <c r="BY33" s="718"/>
      <c r="BZ33" s="718"/>
      <c r="CA33" s="718"/>
      <c r="CB33" s="720"/>
      <c r="CD33" s="662" t="s">
        <v>321</v>
      </c>
      <c r="CE33" s="663"/>
      <c r="CF33" s="663"/>
      <c r="CG33" s="663"/>
      <c r="CH33" s="663"/>
      <c r="CI33" s="663"/>
      <c r="CJ33" s="663"/>
      <c r="CK33" s="663"/>
      <c r="CL33" s="663"/>
      <c r="CM33" s="663"/>
      <c r="CN33" s="663"/>
      <c r="CO33" s="663"/>
      <c r="CP33" s="663"/>
      <c r="CQ33" s="664"/>
      <c r="CR33" s="647">
        <v>22062065</v>
      </c>
      <c r="CS33" s="672"/>
      <c r="CT33" s="672"/>
      <c r="CU33" s="672"/>
      <c r="CV33" s="672"/>
      <c r="CW33" s="672"/>
      <c r="CX33" s="672"/>
      <c r="CY33" s="673"/>
      <c r="CZ33" s="652">
        <v>49.6</v>
      </c>
      <c r="DA33" s="684"/>
      <c r="DB33" s="684"/>
      <c r="DC33" s="686"/>
      <c r="DD33" s="656">
        <v>10440933</v>
      </c>
      <c r="DE33" s="672"/>
      <c r="DF33" s="672"/>
      <c r="DG33" s="672"/>
      <c r="DH33" s="672"/>
      <c r="DI33" s="672"/>
      <c r="DJ33" s="672"/>
      <c r="DK33" s="673"/>
      <c r="DL33" s="656">
        <v>7482874</v>
      </c>
      <c r="DM33" s="672"/>
      <c r="DN33" s="672"/>
      <c r="DO33" s="672"/>
      <c r="DP33" s="672"/>
      <c r="DQ33" s="672"/>
      <c r="DR33" s="672"/>
      <c r="DS33" s="672"/>
      <c r="DT33" s="672"/>
      <c r="DU33" s="672"/>
      <c r="DV33" s="673"/>
      <c r="DW33" s="652">
        <v>36.799999999999997</v>
      </c>
      <c r="DX33" s="684"/>
      <c r="DY33" s="684"/>
      <c r="DZ33" s="684"/>
      <c r="EA33" s="684"/>
      <c r="EB33" s="684"/>
      <c r="EC33" s="685"/>
    </row>
    <row r="34" spans="2:133" ht="11.25" customHeight="1" x14ac:dyDescent="0.15">
      <c r="B34" s="644" t="s">
        <v>322</v>
      </c>
      <c r="C34" s="645"/>
      <c r="D34" s="645"/>
      <c r="E34" s="645"/>
      <c r="F34" s="645"/>
      <c r="G34" s="645"/>
      <c r="H34" s="645"/>
      <c r="I34" s="645"/>
      <c r="J34" s="645"/>
      <c r="K34" s="645"/>
      <c r="L34" s="645"/>
      <c r="M34" s="645"/>
      <c r="N34" s="645"/>
      <c r="O34" s="645"/>
      <c r="P34" s="645"/>
      <c r="Q34" s="646"/>
      <c r="R34" s="647">
        <v>188749</v>
      </c>
      <c r="S34" s="648"/>
      <c r="T34" s="648"/>
      <c r="U34" s="648"/>
      <c r="V34" s="648"/>
      <c r="W34" s="648"/>
      <c r="X34" s="648"/>
      <c r="Y34" s="649"/>
      <c r="Z34" s="650">
        <v>0.4</v>
      </c>
      <c r="AA34" s="650"/>
      <c r="AB34" s="650"/>
      <c r="AC34" s="650"/>
      <c r="AD34" s="651">
        <v>10</v>
      </c>
      <c r="AE34" s="651"/>
      <c r="AF34" s="651"/>
      <c r="AG34" s="651"/>
      <c r="AH34" s="651"/>
      <c r="AI34" s="651"/>
      <c r="AJ34" s="651"/>
      <c r="AK34" s="651"/>
      <c r="AL34" s="652">
        <v>0</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6040185</v>
      </c>
      <c r="CS34" s="648"/>
      <c r="CT34" s="648"/>
      <c r="CU34" s="648"/>
      <c r="CV34" s="648"/>
      <c r="CW34" s="648"/>
      <c r="CX34" s="648"/>
      <c r="CY34" s="649"/>
      <c r="CZ34" s="652">
        <v>13.6</v>
      </c>
      <c r="DA34" s="684"/>
      <c r="DB34" s="684"/>
      <c r="DC34" s="686"/>
      <c r="DD34" s="656">
        <v>4282064</v>
      </c>
      <c r="DE34" s="648"/>
      <c r="DF34" s="648"/>
      <c r="DG34" s="648"/>
      <c r="DH34" s="648"/>
      <c r="DI34" s="648"/>
      <c r="DJ34" s="648"/>
      <c r="DK34" s="649"/>
      <c r="DL34" s="656">
        <v>3700316</v>
      </c>
      <c r="DM34" s="648"/>
      <c r="DN34" s="648"/>
      <c r="DO34" s="648"/>
      <c r="DP34" s="648"/>
      <c r="DQ34" s="648"/>
      <c r="DR34" s="648"/>
      <c r="DS34" s="648"/>
      <c r="DT34" s="648"/>
      <c r="DU34" s="648"/>
      <c r="DV34" s="649"/>
      <c r="DW34" s="652">
        <v>18.2</v>
      </c>
      <c r="DX34" s="684"/>
      <c r="DY34" s="684"/>
      <c r="DZ34" s="684"/>
      <c r="EA34" s="684"/>
      <c r="EB34" s="684"/>
      <c r="EC34" s="685"/>
    </row>
    <row r="35" spans="2:133" ht="11.25" customHeight="1" x14ac:dyDescent="0.15">
      <c r="B35" s="644" t="s">
        <v>324</v>
      </c>
      <c r="C35" s="645"/>
      <c r="D35" s="645"/>
      <c r="E35" s="645"/>
      <c r="F35" s="645"/>
      <c r="G35" s="645"/>
      <c r="H35" s="645"/>
      <c r="I35" s="645"/>
      <c r="J35" s="645"/>
      <c r="K35" s="645"/>
      <c r="L35" s="645"/>
      <c r="M35" s="645"/>
      <c r="N35" s="645"/>
      <c r="O35" s="645"/>
      <c r="P35" s="645"/>
      <c r="Q35" s="646"/>
      <c r="R35" s="647">
        <v>604720</v>
      </c>
      <c r="S35" s="648"/>
      <c r="T35" s="648"/>
      <c r="U35" s="648"/>
      <c r="V35" s="648"/>
      <c r="W35" s="648"/>
      <c r="X35" s="648"/>
      <c r="Y35" s="649"/>
      <c r="Z35" s="650">
        <v>1.3</v>
      </c>
      <c r="AA35" s="650"/>
      <c r="AB35" s="650"/>
      <c r="AC35" s="650"/>
      <c r="AD35" s="651" t="s">
        <v>234</v>
      </c>
      <c r="AE35" s="651"/>
      <c r="AF35" s="651"/>
      <c r="AG35" s="651"/>
      <c r="AH35" s="651"/>
      <c r="AI35" s="651"/>
      <c r="AJ35" s="651"/>
      <c r="AK35" s="651"/>
      <c r="AL35" s="652" t="s">
        <v>234</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177774</v>
      </c>
      <c r="CS35" s="672"/>
      <c r="CT35" s="672"/>
      <c r="CU35" s="672"/>
      <c r="CV35" s="672"/>
      <c r="CW35" s="672"/>
      <c r="CX35" s="672"/>
      <c r="CY35" s="673"/>
      <c r="CZ35" s="652">
        <v>0.4</v>
      </c>
      <c r="DA35" s="684"/>
      <c r="DB35" s="684"/>
      <c r="DC35" s="686"/>
      <c r="DD35" s="656">
        <v>153007</v>
      </c>
      <c r="DE35" s="672"/>
      <c r="DF35" s="672"/>
      <c r="DG35" s="672"/>
      <c r="DH35" s="672"/>
      <c r="DI35" s="672"/>
      <c r="DJ35" s="672"/>
      <c r="DK35" s="673"/>
      <c r="DL35" s="656">
        <v>153007</v>
      </c>
      <c r="DM35" s="672"/>
      <c r="DN35" s="672"/>
      <c r="DO35" s="672"/>
      <c r="DP35" s="672"/>
      <c r="DQ35" s="672"/>
      <c r="DR35" s="672"/>
      <c r="DS35" s="672"/>
      <c r="DT35" s="672"/>
      <c r="DU35" s="672"/>
      <c r="DV35" s="673"/>
      <c r="DW35" s="652">
        <v>0.8</v>
      </c>
      <c r="DX35" s="684"/>
      <c r="DY35" s="684"/>
      <c r="DZ35" s="684"/>
      <c r="EA35" s="684"/>
      <c r="EB35" s="684"/>
      <c r="EC35" s="685"/>
    </row>
    <row r="36" spans="2:133" ht="11.25" customHeight="1" x14ac:dyDescent="0.15">
      <c r="B36" s="644" t="s">
        <v>328</v>
      </c>
      <c r="C36" s="645"/>
      <c r="D36" s="645"/>
      <c r="E36" s="645"/>
      <c r="F36" s="645"/>
      <c r="G36" s="645"/>
      <c r="H36" s="645"/>
      <c r="I36" s="645"/>
      <c r="J36" s="645"/>
      <c r="K36" s="645"/>
      <c r="L36" s="645"/>
      <c r="M36" s="645"/>
      <c r="N36" s="645"/>
      <c r="O36" s="645"/>
      <c r="P36" s="645"/>
      <c r="Q36" s="646"/>
      <c r="R36" s="647">
        <v>79870</v>
      </c>
      <c r="S36" s="648"/>
      <c r="T36" s="648"/>
      <c r="U36" s="648"/>
      <c r="V36" s="648"/>
      <c r="W36" s="648"/>
      <c r="X36" s="648"/>
      <c r="Y36" s="649"/>
      <c r="Z36" s="650">
        <v>0.2</v>
      </c>
      <c r="AA36" s="650"/>
      <c r="AB36" s="650"/>
      <c r="AC36" s="650"/>
      <c r="AD36" s="651" t="s">
        <v>234</v>
      </c>
      <c r="AE36" s="651"/>
      <c r="AF36" s="651"/>
      <c r="AG36" s="651"/>
      <c r="AH36" s="651"/>
      <c r="AI36" s="651"/>
      <c r="AJ36" s="651"/>
      <c r="AK36" s="651"/>
      <c r="AL36" s="652" t="s">
        <v>129</v>
      </c>
      <c r="AM36" s="653"/>
      <c r="AN36" s="653"/>
      <c r="AO36" s="654"/>
      <c r="AP36" s="235"/>
      <c r="AQ36" s="721" t="s">
        <v>329</v>
      </c>
      <c r="AR36" s="722"/>
      <c r="AS36" s="722"/>
      <c r="AT36" s="722"/>
      <c r="AU36" s="722"/>
      <c r="AV36" s="722"/>
      <c r="AW36" s="722"/>
      <c r="AX36" s="722"/>
      <c r="AY36" s="723"/>
      <c r="AZ36" s="636">
        <v>4356730</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815734</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10915691</v>
      </c>
      <c r="CS36" s="648"/>
      <c r="CT36" s="648"/>
      <c r="CU36" s="648"/>
      <c r="CV36" s="648"/>
      <c r="CW36" s="648"/>
      <c r="CX36" s="648"/>
      <c r="CY36" s="649"/>
      <c r="CZ36" s="652">
        <v>24.6</v>
      </c>
      <c r="DA36" s="684"/>
      <c r="DB36" s="684"/>
      <c r="DC36" s="686"/>
      <c r="DD36" s="656">
        <v>2176360</v>
      </c>
      <c r="DE36" s="648"/>
      <c r="DF36" s="648"/>
      <c r="DG36" s="648"/>
      <c r="DH36" s="648"/>
      <c r="DI36" s="648"/>
      <c r="DJ36" s="648"/>
      <c r="DK36" s="649"/>
      <c r="DL36" s="656">
        <v>1316085</v>
      </c>
      <c r="DM36" s="648"/>
      <c r="DN36" s="648"/>
      <c r="DO36" s="648"/>
      <c r="DP36" s="648"/>
      <c r="DQ36" s="648"/>
      <c r="DR36" s="648"/>
      <c r="DS36" s="648"/>
      <c r="DT36" s="648"/>
      <c r="DU36" s="648"/>
      <c r="DV36" s="649"/>
      <c r="DW36" s="652">
        <v>6.5</v>
      </c>
      <c r="DX36" s="684"/>
      <c r="DY36" s="684"/>
      <c r="DZ36" s="684"/>
      <c r="EA36" s="684"/>
      <c r="EB36" s="684"/>
      <c r="EC36" s="685"/>
    </row>
    <row r="37" spans="2:133" ht="11.25" customHeight="1" x14ac:dyDescent="0.15">
      <c r="B37" s="644" t="s">
        <v>332</v>
      </c>
      <c r="C37" s="645"/>
      <c r="D37" s="645"/>
      <c r="E37" s="645"/>
      <c r="F37" s="645"/>
      <c r="G37" s="645"/>
      <c r="H37" s="645"/>
      <c r="I37" s="645"/>
      <c r="J37" s="645"/>
      <c r="K37" s="645"/>
      <c r="L37" s="645"/>
      <c r="M37" s="645"/>
      <c r="N37" s="645"/>
      <c r="O37" s="645"/>
      <c r="P37" s="645"/>
      <c r="Q37" s="646"/>
      <c r="R37" s="647">
        <v>3344619</v>
      </c>
      <c r="S37" s="648"/>
      <c r="T37" s="648"/>
      <c r="U37" s="648"/>
      <c r="V37" s="648"/>
      <c r="W37" s="648"/>
      <c r="X37" s="648"/>
      <c r="Y37" s="649"/>
      <c r="Z37" s="650">
        <v>7.1</v>
      </c>
      <c r="AA37" s="650"/>
      <c r="AB37" s="650"/>
      <c r="AC37" s="650"/>
      <c r="AD37" s="651" t="s">
        <v>234</v>
      </c>
      <c r="AE37" s="651"/>
      <c r="AF37" s="651"/>
      <c r="AG37" s="651"/>
      <c r="AH37" s="651"/>
      <c r="AI37" s="651"/>
      <c r="AJ37" s="651"/>
      <c r="AK37" s="651"/>
      <c r="AL37" s="652" t="s">
        <v>274</v>
      </c>
      <c r="AM37" s="653"/>
      <c r="AN37" s="653"/>
      <c r="AO37" s="654"/>
      <c r="AQ37" s="725" t="s">
        <v>333</v>
      </c>
      <c r="AR37" s="726"/>
      <c r="AS37" s="726"/>
      <c r="AT37" s="726"/>
      <c r="AU37" s="726"/>
      <c r="AV37" s="726"/>
      <c r="AW37" s="726"/>
      <c r="AX37" s="726"/>
      <c r="AY37" s="727"/>
      <c r="AZ37" s="647">
        <v>541375</v>
      </c>
      <c r="BA37" s="648"/>
      <c r="BB37" s="648"/>
      <c r="BC37" s="648"/>
      <c r="BD37" s="672"/>
      <c r="BE37" s="672"/>
      <c r="BF37" s="702"/>
      <c r="BG37" s="662" t="s">
        <v>334</v>
      </c>
      <c r="BH37" s="663"/>
      <c r="BI37" s="663"/>
      <c r="BJ37" s="663"/>
      <c r="BK37" s="663"/>
      <c r="BL37" s="663"/>
      <c r="BM37" s="663"/>
      <c r="BN37" s="663"/>
      <c r="BO37" s="663"/>
      <c r="BP37" s="663"/>
      <c r="BQ37" s="663"/>
      <c r="BR37" s="663"/>
      <c r="BS37" s="663"/>
      <c r="BT37" s="663"/>
      <c r="BU37" s="664"/>
      <c r="BV37" s="647">
        <v>786112</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154286</v>
      </c>
      <c r="CS37" s="672"/>
      <c r="CT37" s="672"/>
      <c r="CU37" s="672"/>
      <c r="CV37" s="672"/>
      <c r="CW37" s="672"/>
      <c r="CX37" s="672"/>
      <c r="CY37" s="673"/>
      <c r="CZ37" s="652">
        <v>0.3</v>
      </c>
      <c r="DA37" s="684"/>
      <c r="DB37" s="684"/>
      <c r="DC37" s="686"/>
      <c r="DD37" s="656">
        <v>154286</v>
      </c>
      <c r="DE37" s="672"/>
      <c r="DF37" s="672"/>
      <c r="DG37" s="672"/>
      <c r="DH37" s="672"/>
      <c r="DI37" s="672"/>
      <c r="DJ37" s="672"/>
      <c r="DK37" s="673"/>
      <c r="DL37" s="656">
        <v>153343</v>
      </c>
      <c r="DM37" s="672"/>
      <c r="DN37" s="672"/>
      <c r="DO37" s="672"/>
      <c r="DP37" s="672"/>
      <c r="DQ37" s="672"/>
      <c r="DR37" s="672"/>
      <c r="DS37" s="672"/>
      <c r="DT37" s="672"/>
      <c r="DU37" s="672"/>
      <c r="DV37" s="673"/>
      <c r="DW37" s="652">
        <v>0.8</v>
      </c>
      <c r="DX37" s="684"/>
      <c r="DY37" s="684"/>
      <c r="DZ37" s="684"/>
      <c r="EA37" s="684"/>
      <c r="EB37" s="684"/>
      <c r="EC37" s="685"/>
    </row>
    <row r="38" spans="2:133" ht="11.25" customHeight="1" x14ac:dyDescent="0.15">
      <c r="B38" s="644" t="s">
        <v>336</v>
      </c>
      <c r="C38" s="645"/>
      <c r="D38" s="645"/>
      <c r="E38" s="645"/>
      <c r="F38" s="645"/>
      <c r="G38" s="645"/>
      <c r="H38" s="645"/>
      <c r="I38" s="645"/>
      <c r="J38" s="645"/>
      <c r="K38" s="645"/>
      <c r="L38" s="645"/>
      <c r="M38" s="645"/>
      <c r="N38" s="645"/>
      <c r="O38" s="645"/>
      <c r="P38" s="645"/>
      <c r="Q38" s="646"/>
      <c r="R38" s="647">
        <v>898469</v>
      </c>
      <c r="S38" s="648"/>
      <c r="T38" s="648"/>
      <c r="U38" s="648"/>
      <c r="V38" s="648"/>
      <c r="W38" s="648"/>
      <c r="X38" s="648"/>
      <c r="Y38" s="649"/>
      <c r="Z38" s="650">
        <v>1.9</v>
      </c>
      <c r="AA38" s="650"/>
      <c r="AB38" s="650"/>
      <c r="AC38" s="650"/>
      <c r="AD38" s="651">
        <v>33258</v>
      </c>
      <c r="AE38" s="651"/>
      <c r="AF38" s="651"/>
      <c r="AG38" s="651"/>
      <c r="AH38" s="651"/>
      <c r="AI38" s="651"/>
      <c r="AJ38" s="651"/>
      <c r="AK38" s="651"/>
      <c r="AL38" s="652">
        <v>0.2</v>
      </c>
      <c r="AM38" s="653"/>
      <c r="AN38" s="653"/>
      <c r="AO38" s="654"/>
      <c r="AQ38" s="725" t="s">
        <v>337</v>
      </c>
      <c r="AR38" s="726"/>
      <c r="AS38" s="726"/>
      <c r="AT38" s="726"/>
      <c r="AU38" s="726"/>
      <c r="AV38" s="726"/>
      <c r="AW38" s="726"/>
      <c r="AX38" s="726"/>
      <c r="AY38" s="727"/>
      <c r="AZ38" s="647">
        <v>487987</v>
      </c>
      <c r="BA38" s="648"/>
      <c r="BB38" s="648"/>
      <c r="BC38" s="648"/>
      <c r="BD38" s="672"/>
      <c r="BE38" s="672"/>
      <c r="BF38" s="702"/>
      <c r="BG38" s="662" t="s">
        <v>338</v>
      </c>
      <c r="BH38" s="663"/>
      <c r="BI38" s="663"/>
      <c r="BJ38" s="663"/>
      <c r="BK38" s="663"/>
      <c r="BL38" s="663"/>
      <c r="BM38" s="663"/>
      <c r="BN38" s="663"/>
      <c r="BO38" s="663"/>
      <c r="BP38" s="663"/>
      <c r="BQ38" s="663"/>
      <c r="BR38" s="663"/>
      <c r="BS38" s="663"/>
      <c r="BT38" s="663"/>
      <c r="BU38" s="664"/>
      <c r="BV38" s="647">
        <v>11933</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2900050</v>
      </c>
      <c r="CS38" s="648"/>
      <c r="CT38" s="648"/>
      <c r="CU38" s="648"/>
      <c r="CV38" s="648"/>
      <c r="CW38" s="648"/>
      <c r="CX38" s="648"/>
      <c r="CY38" s="649"/>
      <c r="CZ38" s="652">
        <v>6.5</v>
      </c>
      <c r="DA38" s="684"/>
      <c r="DB38" s="684"/>
      <c r="DC38" s="686"/>
      <c r="DD38" s="656">
        <v>2412658</v>
      </c>
      <c r="DE38" s="648"/>
      <c r="DF38" s="648"/>
      <c r="DG38" s="648"/>
      <c r="DH38" s="648"/>
      <c r="DI38" s="648"/>
      <c r="DJ38" s="648"/>
      <c r="DK38" s="649"/>
      <c r="DL38" s="656">
        <v>2296350</v>
      </c>
      <c r="DM38" s="648"/>
      <c r="DN38" s="648"/>
      <c r="DO38" s="648"/>
      <c r="DP38" s="648"/>
      <c r="DQ38" s="648"/>
      <c r="DR38" s="648"/>
      <c r="DS38" s="648"/>
      <c r="DT38" s="648"/>
      <c r="DU38" s="648"/>
      <c r="DV38" s="649"/>
      <c r="DW38" s="652">
        <v>11.3</v>
      </c>
      <c r="DX38" s="684"/>
      <c r="DY38" s="684"/>
      <c r="DZ38" s="684"/>
      <c r="EA38" s="684"/>
      <c r="EB38" s="684"/>
      <c r="EC38" s="685"/>
    </row>
    <row r="39" spans="2:133" ht="11.25" customHeight="1" x14ac:dyDescent="0.15">
      <c r="B39" s="644" t="s">
        <v>340</v>
      </c>
      <c r="C39" s="645"/>
      <c r="D39" s="645"/>
      <c r="E39" s="645"/>
      <c r="F39" s="645"/>
      <c r="G39" s="645"/>
      <c r="H39" s="645"/>
      <c r="I39" s="645"/>
      <c r="J39" s="645"/>
      <c r="K39" s="645"/>
      <c r="L39" s="645"/>
      <c r="M39" s="645"/>
      <c r="N39" s="645"/>
      <c r="O39" s="645"/>
      <c r="P39" s="645"/>
      <c r="Q39" s="646"/>
      <c r="R39" s="647">
        <v>2457800</v>
      </c>
      <c r="S39" s="648"/>
      <c r="T39" s="648"/>
      <c r="U39" s="648"/>
      <c r="V39" s="648"/>
      <c r="W39" s="648"/>
      <c r="X39" s="648"/>
      <c r="Y39" s="649"/>
      <c r="Z39" s="650">
        <v>5.2</v>
      </c>
      <c r="AA39" s="650"/>
      <c r="AB39" s="650"/>
      <c r="AC39" s="650"/>
      <c r="AD39" s="651" t="s">
        <v>234</v>
      </c>
      <c r="AE39" s="651"/>
      <c r="AF39" s="651"/>
      <c r="AG39" s="651"/>
      <c r="AH39" s="651"/>
      <c r="AI39" s="651"/>
      <c r="AJ39" s="651"/>
      <c r="AK39" s="651"/>
      <c r="AL39" s="652" t="s">
        <v>129</v>
      </c>
      <c r="AM39" s="653"/>
      <c r="AN39" s="653"/>
      <c r="AO39" s="654"/>
      <c r="AQ39" s="725" t="s">
        <v>341</v>
      </c>
      <c r="AR39" s="726"/>
      <c r="AS39" s="726"/>
      <c r="AT39" s="726"/>
      <c r="AU39" s="726"/>
      <c r="AV39" s="726"/>
      <c r="AW39" s="726"/>
      <c r="AX39" s="726"/>
      <c r="AY39" s="727"/>
      <c r="AZ39" s="647">
        <v>454693</v>
      </c>
      <c r="BA39" s="648"/>
      <c r="BB39" s="648"/>
      <c r="BC39" s="648"/>
      <c r="BD39" s="672"/>
      <c r="BE39" s="672"/>
      <c r="BF39" s="702"/>
      <c r="BG39" s="662" t="s">
        <v>342</v>
      </c>
      <c r="BH39" s="663"/>
      <c r="BI39" s="663"/>
      <c r="BJ39" s="663"/>
      <c r="BK39" s="663"/>
      <c r="BL39" s="663"/>
      <c r="BM39" s="663"/>
      <c r="BN39" s="663"/>
      <c r="BO39" s="663"/>
      <c r="BP39" s="663"/>
      <c r="BQ39" s="663"/>
      <c r="BR39" s="663"/>
      <c r="BS39" s="663"/>
      <c r="BT39" s="663"/>
      <c r="BU39" s="664"/>
      <c r="BV39" s="647">
        <v>18266</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1110239</v>
      </c>
      <c r="CS39" s="672"/>
      <c r="CT39" s="672"/>
      <c r="CU39" s="672"/>
      <c r="CV39" s="672"/>
      <c r="CW39" s="672"/>
      <c r="CX39" s="672"/>
      <c r="CY39" s="673"/>
      <c r="CZ39" s="652">
        <v>2.5</v>
      </c>
      <c r="DA39" s="684"/>
      <c r="DB39" s="684"/>
      <c r="DC39" s="686"/>
      <c r="DD39" s="656">
        <v>1107833</v>
      </c>
      <c r="DE39" s="672"/>
      <c r="DF39" s="672"/>
      <c r="DG39" s="672"/>
      <c r="DH39" s="672"/>
      <c r="DI39" s="672"/>
      <c r="DJ39" s="672"/>
      <c r="DK39" s="673"/>
      <c r="DL39" s="656" t="s">
        <v>129</v>
      </c>
      <c r="DM39" s="672"/>
      <c r="DN39" s="672"/>
      <c r="DO39" s="672"/>
      <c r="DP39" s="672"/>
      <c r="DQ39" s="672"/>
      <c r="DR39" s="672"/>
      <c r="DS39" s="672"/>
      <c r="DT39" s="672"/>
      <c r="DU39" s="672"/>
      <c r="DV39" s="673"/>
      <c r="DW39" s="652" t="s">
        <v>234</v>
      </c>
      <c r="DX39" s="684"/>
      <c r="DY39" s="684"/>
      <c r="DZ39" s="684"/>
      <c r="EA39" s="684"/>
      <c r="EB39" s="684"/>
      <c r="EC39" s="685"/>
    </row>
    <row r="40" spans="2:133" ht="11.25" customHeight="1" x14ac:dyDescent="0.15">
      <c r="B40" s="644" t="s">
        <v>344</v>
      </c>
      <c r="C40" s="645"/>
      <c r="D40" s="645"/>
      <c r="E40" s="645"/>
      <c r="F40" s="645"/>
      <c r="G40" s="645"/>
      <c r="H40" s="645"/>
      <c r="I40" s="645"/>
      <c r="J40" s="645"/>
      <c r="K40" s="645"/>
      <c r="L40" s="645"/>
      <c r="M40" s="645"/>
      <c r="N40" s="645"/>
      <c r="O40" s="645"/>
      <c r="P40" s="645"/>
      <c r="Q40" s="646"/>
      <c r="R40" s="647" t="s">
        <v>129</v>
      </c>
      <c r="S40" s="648"/>
      <c r="T40" s="648"/>
      <c r="U40" s="648"/>
      <c r="V40" s="648"/>
      <c r="W40" s="648"/>
      <c r="X40" s="648"/>
      <c r="Y40" s="649"/>
      <c r="Z40" s="650" t="s">
        <v>129</v>
      </c>
      <c r="AA40" s="650"/>
      <c r="AB40" s="650"/>
      <c r="AC40" s="650"/>
      <c r="AD40" s="651" t="s">
        <v>129</v>
      </c>
      <c r="AE40" s="651"/>
      <c r="AF40" s="651"/>
      <c r="AG40" s="651"/>
      <c r="AH40" s="651"/>
      <c r="AI40" s="651"/>
      <c r="AJ40" s="651"/>
      <c r="AK40" s="651"/>
      <c r="AL40" s="652" t="s">
        <v>129</v>
      </c>
      <c r="AM40" s="653"/>
      <c r="AN40" s="653"/>
      <c r="AO40" s="654"/>
      <c r="AQ40" s="725" t="s">
        <v>345</v>
      </c>
      <c r="AR40" s="726"/>
      <c r="AS40" s="726"/>
      <c r="AT40" s="726"/>
      <c r="AU40" s="726"/>
      <c r="AV40" s="726"/>
      <c r="AW40" s="726"/>
      <c r="AX40" s="726"/>
      <c r="AY40" s="727"/>
      <c r="AZ40" s="647" t="s">
        <v>234</v>
      </c>
      <c r="BA40" s="648"/>
      <c r="BB40" s="648"/>
      <c r="BC40" s="648"/>
      <c r="BD40" s="672"/>
      <c r="BE40" s="672"/>
      <c r="BF40" s="702"/>
      <c r="BG40" s="728" t="s">
        <v>346</v>
      </c>
      <c r="BH40" s="729"/>
      <c r="BI40" s="729"/>
      <c r="BJ40" s="729"/>
      <c r="BK40" s="729"/>
      <c r="BL40" s="236"/>
      <c r="BM40" s="663" t="s">
        <v>347</v>
      </c>
      <c r="BN40" s="663"/>
      <c r="BO40" s="663"/>
      <c r="BP40" s="663"/>
      <c r="BQ40" s="663"/>
      <c r="BR40" s="663"/>
      <c r="BS40" s="663"/>
      <c r="BT40" s="663"/>
      <c r="BU40" s="664"/>
      <c r="BV40" s="647">
        <v>98</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918126</v>
      </c>
      <c r="CS40" s="648"/>
      <c r="CT40" s="648"/>
      <c r="CU40" s="648"/>
      <c r="CV40" s="648"/>
      <c r="CW40" s="648"/>
      <c r="CX40" s="648"/>
      <c r="CY40" s="649"/>
      <c r="CZ40" s="652">
        <v>2.1</v>
      </c>
      <c r="DA40" s="684"/>
      <c r="DB40" s="684"/>
      <c r="DC40" s="686"/>
      <c r="DD40" s="656">
        <v>309011</v>
      </c>
      <c r="DE40" s="648"/>
      <c r="DF40" s="648"/>
      <c r="DG40" s="648"/>
      <c r="DH40" s="648"/>
      <c r="DI40" s="648"/>
      <c r="DJ40" s="648"/>
      <c r="DK40" s="649"/>
      <c r="DL40" s="656">
        <v>17116</v>
      </c>
      <c r="DM40" s="648"/>
      <c r="DN40" s="648"/>
      <c r="DO40" s="648"/>
      <c r="DP40" s="648"/>
      <c r="DQ40" s="648"/>
      <c r="DR40" s="648"/>
      <c r="DS40" s="648"/>
      <c r="DT40" s="648"/>
      <c r="DU40" s="648"/>
      <c r="DV40" s="649"/>
      <c r="DW40" s="652">
        <v>0.1</v>
      </c>
      <c r="DX40" s="684"/>
      <c r="DY40" s="684"/>
      <c r="DZ40" s="684"/>
      <c r="EA40" s="684"/>
      <c r="EB40" s="684"/>
      <c r="EC40" s="685"/>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234</v>
      </c>
      <c r="S41" s="648"/>
      <c r="T41" s="648"/>
      <c r="U41" s="648"/>
      <c r="V41" s="648"/>
      <c r="W41" s="648"/>
      <c r="X41" s="648"/>
      <c r="Y41" s="649"/>
      <c r="Z41" s="650" t="s">
        <v>129</v>
      </c>
      <c r="AA41" s="650"/>
      <c r="AB41" s="650"/>
      <c r="AC41" s="650"/>
      <c r="AD41" s="651" t="s">
        <v>129</v>
      </c>
      <c r="AE41" s="651"/>
      <c r="AF41" s="651"/>
      <c r="AG41" s="651"/>
      <c r="AH41" s="651"/>
      <c r="AI41" s="651"/>
      <c r="AJ41" s="651"/>
      <c r="AK41" s="651"/>
      <c r="AL41" s="652" t="s">
        <v>129</v>
      </c>
      <c r="AM41" s="653"/>
      <c r="AN41" s="653"/>
      <c r="AO41" s="654"/>
      <c r="AQ41" s="725" t="s">
        <v>350</v>
      </c>
      <c r="AR41" s="726"/>
      <c r="AS41" s="726"/>
      <c r="AT41" s="726"/>
      <c r="AU41" s="726"/>
      <c r="AV41" s="726"/>
      <c r="AW41" s="726"/>
      <c r="AX41" s="726"/>
      <c r="AY41" s="727"/>
      <c r="AZ41" s="647">
        <v>676428</v>
      </c>
      <c r="BA41" s="648"/>
      <c r="BB41" s="648"/>
      <c r="BC41" s="648"/>
      <c r="BD41" s="672"/>
      <c r="BE41" s="672"/>
      <c r="BF41" s="702"/>
      <c r="BG41" s="728"/>
      <c r="BH41" s="729"/>
      <c r="BI41" s="729"/>
      <c r="BJ41" s="729"/>
      <c r="BK41" s="729"/>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234</v>
      </c>
      <c r="CS41" s="672"/>
      <c r="CT41" s="672"/>
      <c r="CU41" s="672"/>
      <c r="CV41" s="672"/>
      <c r="CW41" s="672"/>
      <c r="CX41" s="672"/>
      <c r="CY41" s="673"/>
      <c r="CZ41" s="652" t="s">
        <v>129</v>
      </c>
      <c r="DA41" s="684"/>
      <c r="DB41" s="684"/>
      <c r="DC41" s="686"/>
      <c r="DD41" s="656" t="s">
        <v>234</v>
      </c>
      <c r="DE41" s="672"/>
      <c r="DF41" s="672"/>
      <c r="DG41" s="672"/>
      <c r="DH41" s="672"/>
      <c r="DI41" s="672"/>
      <c r="DJ41" s="672"/>
      <c r="DK41" s="673"/>
      <c r="DL41" s="732"/>
      <c r="DM41" s="733"/>
      <c r="DN41" s="733"/>
      <c r="DO41" s="733"/>
      <c r="DP41" s="733"/>
      <c r="DQ41" s="733"/>
      <c r="DR41" s="733"/>
      <c r="DS41" s="733"/>
      <c r="DT41" s="733"/>
      <c r="DU41" s="733"/>
      <c r="DV41" s="734"/>
      <c r="DW41" s="735"/>
      <c r="DX41" s="736"/>
      <c r="DY41" s="736"/>
      <c r="DZ41" s="736"/>
      <c r="EA41" s="736"/>
      <c r="EB41" s="736"/>
      <c r="EC41" s="737"/>
    </row>
    <row r="42" spans="2:133" ht="11.25" customHeight="1" x14ac:dyDescent="0.15">
      <c r="B42" s="644" t="s">
        <v>353</v>
      </c>
      <c r="C42" s="645"/>
      <c r="D42" s="645"/>
      <c r="E42" s="645"/>
      <c r="F42" s="645"/>
      <c r="G42" s="645"/>
      <c r="H42" s="645"/>
      <c r="I42" s="645"/>
      <c r="J42" s="645"/>
      <c r="K42" s="645"/>
      <c r="L42" s="645"/>
      <c r="M42" s="645"/>
      <c r="N42" s="645"/>
      <c r="O42" s="645"/>
      <c r="P42" s="645"/>
      <c r="Q42" s="646"/>
      <c r="R42" s="647" t="s">
        <v>129</v>
      </c>
      <c r="S42" s="648"/>
      <c r="T42" s="648"/>
      <c r="U42" s="648"/>
      <c r="V42" s="648"/>
      <c r="W42" s="648"/>
      <c r="X42" s="648"/>
      <c r="Y42" s="649"/>
      <c r="Z42" s="650" t="s">
        <v>234</v>
      </c>
      <c r="AA42" s="650"/>
      <c r="AB42" s="650"/>
      <c r="AC42" s="650"/>
      <c r="AD42" s="651" t="s">
        <v>234</v>
      </c>
      <c r="AE42" s="651"/>
      <c r="AF42" s="651"/>
      <c r="AG42" s="651"/>
      <c r="AH42" s="651"/>
      <c r="AI42" s="651"/>
      <c r="AJ42" s="651"/>
      <c r="AK42" s="651"/>
      <c r="AL42" s="652" t="s">
        <v>234</v>
      </c>
      <c r="AM42" s="653"/>
      <c r="AN42" s="653"/>
      <c r="AO42" s="654"/>
      <c r="AQ42" s="746" t="s">
        <v>354</v>
      </c>
      <c r="AR42" s="747"/>
      <c r="AS42" s="747"/>
      <c r="AT42" s="747"/>
      <c r="AU42" s="747"/>
      <c r="AV42" s="747"/>
      <c r="AW42" s="747"/>
      <c r="AX42" s="747"/>
      <c r="AY42" s="748"/>
      <c r="AZ42" s="738">
        <v>2196247</v>
      </c>
      <c r="BA42" s="739"/>
      <c r="BB42" s="739"/>
      <c r="BC42" s="739"/>
      <c r="BD42" s="718"/>
      <c r="BE42" s="718"/>
      <c r="BF42" s="720"/>
      <c r="BG42" s="730"/>
      <c r="BH42" s="731"/>
      <c r="BI42" s="731"/>
      <c r="BJ42" s="731"/>
      <c r="BK42" s="731"/>
      <c r="BL42" s="237"/>
      <c r="BM42" s="675" t="s">
        <v>355</v>
      </c>
      <c r="BN42" s="675"/>
      <c r="BO42" s="675"/>
      <c r="BP42" s="675"/>
      <c r="BQ42" s="675"/>
      <c r="BR42" s="675"/>
      <c r="BS42" s="675"/>
      <c r="BT42" s="675"/>
      <c r="BU42" s="676"/>
      <c r="BV42" s="738">
        <v>320</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6434750</v>
      </c>
      <c r="CS42" s="648"/>
      <c r="CT42" s="648"/>
      <c r="CU42" s="648"/>
      <c r="CV42" s="648"/>
      <c r="CW42" s="648"/>
      <c r="CX42" s="648"/>
      <c r="CY42" s="649"/>
      <c r="CZ42" s="652">
        <v>14.5</v>
      </c>
      <c r="DA42" s="653"/>
      <c r="DB42" s="653"/>
      <c r="DC42" s="665"/>
      <c r="DD42" s="656">
        <v>1109544</v>
      </c>
      <c r="DE42" s="648"/>
      <c r="DF42" s="648"/>
      <c r="DG42" s="648"/>
      <c r="DH42" s="648"/>
      <c r="DI42" s="648"/>
      <c r="DJ42" s="648"/>
      <c r="DK42" s="649"/>
      <c r="DL42" s="732"/>
      <c r="DM42" s="733"/>
      <c r="DN42" s="733"/>
      <c r="DO42" s="733"/>
      <c r="DP42" s="733"/>
      <c r="DQ42" s="733"/>
      <c r="DR42" s="733"/>
      <c r="DS42" s="733"/>
      <c r="DT42" s="733"/>
      <c r="DU42" s="733"/>
      <c r="DV42" s="734"/>
      <c r="DW42" s="735"/>
      <c r="DX42" s="736"/>
      <c r="DY42" s="736"/>
      <c r="DZ42" s="736"/>
      <c r="EA42" s="736"/>
      <c r="EB42" s="736"/>
      <c r="EC42" s="737"/>
    </row>
    <row r="43" spans="2:133" ht="11.25" customHeight="1" x14ac:dyDescent="0.15">
      <c r="B43" s="688" t="s">
        <v>357</v>
      </c>
      <c r="C43" s="689"/>
      <c r="D43" s="689"/>
      <c r="E43" s="689"/>
      <c r="F43" s="689"/>
      <c r="G43" s="689"/>
      <c r="H43" s="689"/>
      <c r="I43" s="689"/>
      <c r="J43" s="689"/>
      <c r="K43" s="689"/>
      <c r="L43" s="689"/>
      <c r="M43" s="689"/>
      <c r="N43" s="689"/>
      <c r="O43" s="689"/>
      <c r="P43" s="689"/>
      <c r="Q43" s="690"/>
      <c r="R43" s="738">
        <v>46873505</v>
      </c>
      <c r="S43" s="739"/>
      <c r="T43" s="739"/>
      <c r="U43" s="739"/>
      <c r="V43" s="739"/>
      <c r="W43" s="739"/>
      <c r="X43" s="739"/>
      <c r="Y43" s="740"/>
      <c r="Z43" s="741">
        <v>100</v>
      </c>
      <c r="AA43" s="741"/>
      <c r="AB43" s="741"/>
      <c r="AC43" s="741"/>
      <c r="AD43" s="742">
        <v>20350749</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226078</v>
      </c>
      <c r="CS43" s="672"/>
      <c r="CT43" s="672"/>
      <c r="CU43" s="672"/>
      <c r="CV43" s="672"/>
      <c r="CW43" s="672"/>
      <c r="CX43" s="672"/>
      <c r="CY43" s="673"/>
      <c r="CZ43" s="652">
        <v>0.5</v>
      </c>
      <c r="DA43" s="684"/>
      <c r="DB43" s="684"/>
      <c r="DC43" s="686"/>
      <c r="DD43" s="656">
        <v>226078</v>
      </c>
      <c r="DE43" s="672"/>
      <c r="DF43" s="672"/>
      <c r="DG43" s="672"/>
      <c r="DH43" s="672"/>
      <c r="DI43" s="672"/>
      <c r="DJ43" s="672"/>
      <c r="DK43" s="673"/>
      <c r="DL43" s="732"/>
      <c r="DM43" s="733"/>
      <c r="DN43" s="733"/>
      <c r="DO43" s="733"/>
      <c r="DP43" s="733"/>
      <c r="DQ43" s="733"/>
      <c r="DR43" s="733"/>
      <c r="DS43" s="733"/>
      <c r="DT43" s="733"/>
      <c r="DU43" s="733"/>
      <c r="DV43" s="734"/>
      <c r="DW43" s="735"/>
      <c r="DX43" s="736"/>
      <c r="DY43" s="736"/>
      <c r="DZ43" s="736"/>
      <c r="EA43" s="736"/>
      <c r="EB43" s="736"/>
      <c r="EC43" s="737"/>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305</v>
      </c>
      <c r="CE44" s="760"/>
      <c r="CF44" s="644" t="s">
        <v>359</v>
      </c>
      <c r="CG44" s="645"/>
      <c r="CH44" s="645"/>
      <c r="CI44" s="645"/>
      <c r="CJ44" s="645"/>
      <c r="CK44" s="645"/>
      <c r="CL44" s="645"/>
      <c r="CM44" s="645"/>
      <c r="CN44" s="645"/>
      <c r="CO44" s="645"/>
      <c r="CP44" s="645"/>
      <c r="CQ44" s="646"/>
      <c r="CR44" s="647">
        <v>5733914</v>
      </c>
      <c r="CS44" s="648"/>
      <c r="CT44" s="648"/>
      <c r="CU44" s="648"/>
      <c r="CV44" s="648"/>
      <c r="CW44" s="648"/>
      <c r="CX44" s="648"/>
      <c r="CY44" s="649"/>
      <c r="CZ44" s="652">
        <v>12.9</v>
      </c>
      <c r="DA44" s="653"/>
      <c r="DB44" s="653"/>
      <c r="DC44" s="665"/>
      <c r="DD44" s="656">
        <v>1051145</v>
      </c>
      <c r="DE44" s="648"/>
      <c r="DF44" s="648"/>
      <c r="DG44" s="648"/>
      <c r="DH44" s="648"/>
      <c r="DI44" s="648"/>
      <c r="DJ44" s="648"/>
      <c r="DK44" s="649"/>
      <c r="DL44" s="732"/>
      <c r="DM44" s="733"/>
      <c r="DN44" s="733"/>
      <c r="DO44" s="733"/>
      <c r="DP44" s="733"/>
      <c r="DQ44" s="733"/>
      <c r="DR44" s="733"/>
      <c r="DS44" s="733"/>
      <c r="DT44" s="733"/>
      <c r="DU44" s="733"/>
      <c r="DV44" s="734"/>
      <c r="DW44" s="735"/>
      <c r="DX44" s="736"/>
      <c r="DY44" s="736"/>
      <c r="DZ44" s="736"/>
      <c r="EA44" s="736"/>
      <c r="EB44" s="736"/>
      <c r="EC44" s="737"/>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3525448</v>
      </c>
      <c r="CS45" s="672"/>
      <c r="CT45" s="672"/>
      <c r="CU45" s="672"/>
      <c r="CV45" s="672"/>
      <c r="CW45" s="672"/>
      <c r="CX45" s="672"/>
      <c r="CY45" s="673"/>
      <c r="CZ45" s="652">
        <v>7.9</v>
      </c>
      <c r="DA45" s="684"/>
      <c r="DB45" s="684"/>
      <c r="DC45" s="686"/>
      <c r="DD45" s="656">
        <v>301380</v>
      </c>
      <c r="DE45" s="672"/>
      <c r="DF45" s="672"/>
      <c r="DG45" s="672"/>
      <c r="DH45" s="672"/>
      <c r="DI45" s="672"/>
      <c r="DJ45" s="672"/>
      <c r="DK45" s="673"/>
      <c r="DL45" s="732"/>
      <c r="DM45" s="733"/>
      <c r="DN45" s="733"/>
      <c r="DO45" s="733"/>
      <c r="DP45" s="733"/>
      <c r="DQ45" s="733"/>
      <c r="DR45" s="733"/>
      <c r="DS45" s="733"/>
      <c r="DT45" s="733"/>
      <c r="DU45" s="733"/>
      <c r="DV45" s="734"/>
      <c r="DW45" s="735"/>
      <c r="DX45" s="736"/>
      <c r="DY45" s="736"/>
      <c r="DZ45" s="736"/>
      <c r="EA45" s="736"/>
      <c r="EB45" s="736"/>
      <c r="EC45" s="737"/>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2199130</v>
      </c>
      <c r="CS46" s="648"/>
      <c r="CT46" s="648"/>
      <c r="CU46" s="648"/>
      <c r="CV46" s="648"/>
      <c r="CW46" s="648"/>
      <c r="CX46" s="648"/>
      <c r="CY46" s="649"/>
      <c r="CZ46" s="652">
        <v>4.9000000000000004</v>
      </c>
      <c r="DA46" s="653"/>
      <c r="DB46" s="653"/>
      <c r="DC46" s="665"/>
      <c r="DD46" s="656">
        <v>748274</v>
      </c>
      <c r="DE46" s="648"/>
      <c r="DF46" s="648"/>
      <c r="DG46" s="648"/>
      <c r="DH46" s="648"/>
      <c r="DI46" s="648"/>
      <c r="DJ46" s="648"/>
      <c r="DK46" s="649"/>
      <c r="DL46" s="732"/>
      <c r="DM46" s="733"/>
      <c r="DN46" s="733"/>
      <c r="DO46" s="733"/>
      <c r="DP46" s="733"/>
      <c r="DQ46" s="733"/>
      <c r="DR46" s="733"/>
      <c r="DS46" s="733"/>
      <c r="DT46" s="733"/>
      <c r="DU46" s="733"/>
      <c r="DV46" s="734"/>
      <c r="DW46" s="735"/>
      <c r="DX46" s="736"/>
      <c r="DY46" s="736"/>
      <c r="DZ46" s="736"/>
      <c r="EA46" s="736"/>
      <c r="EB46" s="736"/>
      <c r="EC46" s="737"/>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700836</v>
      </c>
      <c r="CS47" s="672"/>
      <c r="CT47" s="672"/>
      <c r="CU47" s="672"/>
      <c r="CV47" s="672"/>
      <c r="CW47" s="672"/>
      <c r="CX47" s="672"/>
      <c r="CY47" s="673"/>
      <c r="CZ47" s="652">
        <v>1.6</v>
      </c>
      <c r="DA47" s="684"/>
      <c r="DB47" s="684"/>
      <c r="DC47" s="686"/>
      <c r="DD47" s="656">
        <v>58399</v>
      </c>
      <c r="DE47" s="672"/>
      <c r="DF47" s="672"/>
      <c r="DG47" s="672"/>
      <c r="DH47" s="672"/>
      <c r="DI47" s="672"/>
      <c r="DJ47" s="672"/>
      <c r="DK47" s="673"/>
      <c r="DL47" s="732"/>
      <c r="DM47" s="733"/>
      <c r="DN47" s="733"/>
      <c r="DO47" s="733"/>
      <c r="DP47" s="733"/>
      <c r="DQ47" s="733"/>
      <c r="DR47" s="733"/>
      <c r="DS47" s="733"/>
      <c r="DT47" s="733"/>
      <c r="DU47" s="733"/>
      <c r="DV47" s="734"/>
      <c r="DW47" s="735"/>
      <c r="DX47" s="736"/>
      <c r="DY47" s="736"/>
      <c r="DZ47" s="736"/>
      <c r="EA47" s="736"/>
      <c r="EB47" s="736"/>
      <c r="EC47" s="737"/>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129</v>
      </c>
      <c r="CS48" s="648"/>
      <c r="CT48" s="648"/>
      <c r="CU48" s="648"/>
      <c r="CV48" s="648"/>
      <c r="CW48" s="648"/>
      <c r="CX48" s="648"/>
      <c r="CY48" s="649"/>
      <c r="CZ48" s="652" t="s">
        <v>234</v>
      </c>
      <c r="DA48" s="653"/>
      <c r="DB48" s="653"/>
      <c r="DC48" s="665"/>
      <c r="DD48" s="656" t="s">
        <v>129</v>
      </c>
      <c r="DE48" s="648"/>
      <c r="DF48" s="648"/>
      <c r="DG48" s="648"/>
      <c r="DH48" s="648"/>
      <c r="DI48" s="648"/>
      <c r="DJ48" s="648"/>
      <c r="DK48" s="649"/>
      <c r="DL48" s="732"/>
      <c r="DM48" s="733"/>
      <c r="DN48" s="733"/>
      <c r="DO48" s="733"/>
      <c r="DP48" s="733"/>
      <c r="DQ48" s="733"/>
      <c r="DR48" s="733"/>
      <c r="DS48" s="733"/>
      <c r="DT48" s="733"/>
      <c r="DU48" s="733"/>
      <c r="DV48" s="734"/>
      <c r="DW48" s="735"/>
      <c r="DX48" s="736"/>
      <c r="DY48" s="736"/>
      <c r="DZ48" s="736"/>
      <c r="EA48" s="736"/>
      <c r="EB48" s="736"/>
      <c r="EC48" s="737"/>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88" t="s">
        <v>367</v>
      </c>
      <c r="CE49" s="689"/>
      <c r="CF49" s="689"/>
      <c r="CG49" s="689"/>
      <c r="CH49" s="689"/>
      <c r="CI49" s="689"/>
      <c r="CJ49" s="689"/>
      <c r="CK49" s="689"/>
      <c r="CL49" s="689"/>
      <c r="CM49" s="689"/>
      <c r="CN49" s="689"/>
      <c r="CO49" s="689"/>
      <c r="CP49" s="689"/>
      <c r="CQ49" s="690"/>
      <c r="CR49" s="738">
        <v>44437468</v>
      </c>
      <c r="CS49" s="718"/>
      <c r="CT49" s="718"/>
      <c r="CU49" s="718"/>
      <c r="CV49" s="718"/>
      <c r="CW49" s="718"/>
      <c r="CX49" s="718"/>
      <c r="CY49" s="749"/>
      <c r="CZ49" s="743">
        <v>100</v>
      </c>
      <c r="DA49" s="750"/>
      <c r="DB49" s="750"/>
      <c r="DC49" s="751"/>
      <c r="DD49" s="752">
        <v>22334900</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kFYCzGBQbJi1h5MOpaaHo3pktk9qdXue6L1kLmrBDO5Cm24kc97mtSFoMTswhMPOBP3xjl4WRaAtASW2Fo0crg==" saltValue="gC/6n/Um0iakG0INz1gVi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46850</v>
      </c>
      <c r="R7" s="783"/>
      <c r="S7" s="783"/>
      <c r="T7" s="783"/>
      <c r="U7" s="783"/>
      <c r="V7" s="783">
        <v>44417</v>
      </c>
      <c r="W7" s="783"/>
      <c r="X7" s="783"/>
      <c r="Y7" s="783"/>
      <c r="Z7" s="783"/>
      <c r="AA7" s="783">
        <v>2433</v>
      </c>
      <c r="AB7" s="783"/>
      <c r="AC7" s="783"/>
      <c r="AD7" s="783"/>
      <c r="AE7" s="784"/>
      <c r="AF7" s="785">
        <v>2024</v>
      </c>
      <c r="AG7" s="786"/>
      <c r="AH7" s="786"/>
      <c r="AI7" s="786"/>
      <c r="AJ7" s="787"/>
      <c r="AK7" s="822">
        <v>70</v>
      </c>
      <c r="AL7" s="823"/>
      <c r="AM7" s="823"/>
      <c r="AN7" s="823"/>
      <c r="AO7" s="823"/>
      <c r="AP7" s="823">
        <v>14714</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603</v>
      </c>
      <c r="BT7" s="827"/>
      <c r="BU7" s="827"/>
      <c r="BV7" s="827"/>
      <c r="BW7" s="827"/>
      <c r="BX7" s="827"/>
      <c r="BY7" s="827"/>
      <c r="BZ7" s="827"/>
      <c r="CA7" s="827"/>
      <c r="CB7" s="827"/>
      <c r="CC7" s="827"/>
      <c r="CD7" s="827"/>
      <c r="CE7" s="827"/>
      <c r="CF7" s="827"/>
      <c r="CG7" s="828"/>
      <c r="CH7" s="819">
        <v>-12</v>
      </c>
      <c r="CI7" s="820"/>
      <c r="CJ7" s="820"/>
      <c r="CK7" s="820"/>
      <c r="CL7" s="821"/>
      <c r="CM7" s="819">
        <v>20</v>
      </c>
      <c r="CN7" s="820"/>
      <c r="CO7" s="820"/>
      <c r="CP7" s="820"/>
      <c r="CQ7" s="821"/>
      <c r="CR7" s="819">
        <v>20</v>
      </c>
      <c r="CS7" s="820"/>
      <c r="CT7" s="820"/>
      <c r="CU7" s="820"/>
      <c r="CV7" s="821"/>
      <c r="CW7" s="819">
        <v>5</v>
      </c>
      <c r="CX7" s="820"/>
      <c r="CY7" s="820"/>
      <c r="CZ7" s="820"/>
      <c r="DA7" s="821"/>
      <c r="DB7" s="819" t="s">
        <v>588</v>
      </c>
      <c r="DC7" s="820"/>
      <c r="DD7" s="820"/>
      <c r="DE7" s="820"/>
      <c r="DF7" s="821"/>
      <c r="DG7" s="819" t="s">
        <v>604</v>
      </c>
      <c r="DH7" s="820"/>
      <c r="DI7" s="820"/>
      <c r="DJ7" s="820"/>
      <c r="DK7" s="821"/>
      <c r="DL7" s="819" t="s">
        <v>588</v>
      </c>
      <c r="DM7" s="820"/>
      <c r="DN7" s="820"/>
      <c r="DO7" s="820"/>
      <c r="DP7" s="821"/>
      <c r="DQ7" s="819" t="s">
        <v>588</v>
      </c>
      <c r="DR7" s="820"/>
      <c r="DS7" s="820"/>
      <c r="DT7" s="820"/>
      <c r="DU7" s="821"/>
      <c r="DV7" s="800"/>
      <c r="DW7" s="801"/>
      <c r="DX7" s="801"/>
      <c r="DY7" s="801"/>
      <c r="DZ7" s="802"/>
      <c r="EA7" s="256"/>
    </row>
    <row r="8" spans="1:131" s="257" customFormat="1" ht="26.25" customHeight="1" x14ac:dyDescent="0.15">
      <c r="A8" s="263">
        <v>2</v>
      </c>
      <c r="B8" s="803" t="s">
        <v>391</v>
      </c>
      <c r="C8" s="804"/>
      <c r="D8" s="804"/>
      <c r="E8" s="804"/>
      <c r="F8" s="804"/>
      <c r="G8" s="804"/>
      <c r="H8" s="804"/>
      <c r="I8" s="804"/>
      <c r="J8" s="804"/>
      <c r="K8" s="804"/>
      <c r="L8" s="804"/>
      <c r="M8" s="804"/>
      <c r="N8" s="804"/>
      <c r="O8" s="804"/>
      <c r="P8" s="805"/>
      <c r="Q8" s="806">
        <v>61</v>
      </c>
      <c r="R8" s="807"/>
      <c r="S8" s="807"/>
      <c r="T8" s="807"/>
      <c r="U8" s="807"/>
      <c r="V8" s="807">
        <v>58</v>
      </c>
      <c r="W8" s="807"/>
      <c r="X8" s="807"/>
      <c r="Y8" s="807"/>
      <c r="Z8" s="807"/>
      <c r="AA8" s="807">
        <v>3</v>
      </c>
      <c r="AB8" s="807"/>
      <c r="AC8" s="807"/>
      <c r="AD8" s="807"/>
      <c r="AE8" s="808"/>
      <c r="AF8" s="809">
        <v>3</v>
      </c>
      <c r="AG8" s="810"/>
      <c r="AH8" s="810"/>
      <c r="AI8" s="810"/>
      <c r="AJ8" s="811"/>
      <c r="AK8" s="812">
        <v>24</v>
      </c>
      <c r="AL8" s="813"/>
      <c r="AM8" s="813"/>
      <c r="AN8" s="813"/>
      <c r="AO8" s="813"/>
      <c r="AP8" s="813">
        <v>37</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392</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393</v>
      </c>
      <c r="B23" s="838" t="s">
        <v>394</v>
      </c>
      <c r="C23" s="839"/>
      <c r="D23" s="839"/>
      <c r="E23" s="839"/>
      <c r="F23" s="839"/>
      <c r="G23" s="839"/>
      <c r="H23" s="839"/>
      <c r="I23" s="839"/>
      <c r="J23" s="839"/>
      <c r="K23" s="839"/>
      <c r="L23" s="839"/>
      <c r="M23" s="839"/>
      <c r="N23" s="839"/>
      <c r="O23" s="839"/>
      <c r="P23" s="840"/>
      <c r="Q23" s="841">
        <v>46886</v>
      </c>
      <c r="R23" s="842"/>
      <c r="S23" s="842"/>
      <c r="T23" s="842"/>
      <c r="U23" s="842"/>
      <c r="V23" s="842">
        <v>44450</v>
      </c>
      <c r="W23" s="842"/>
      <c r="X23" s="842"/>
      <c r="Y23" s="842"/>
      <c r="Z23" s="842"/>
      <c r="AA23" s="842">
        <v>2436</v>
      </c>
      <c r="AB23" s="842"/>
      <c r="AC23" s="842"/>
      <c r="AD23" s="842"/>
      <c r="AE23" s="843"/>
      <c r="AF23" s="844">
        <v>2027</v>
      </c>
      <c r="AG23" s="842"/>
      <c r="AH23" s="842"/>
      <c r="AI23" s="842"/>
      <c r="AJ23" s="845"/>
      <c r="AK23" s="846"/>
      <c r="AL23" s="847"/>
      <c r="AM23" s="847"/>
      <c r="AN23" s="847"/>
      <c r="AO23" s="847"/>
      <c r="AP23" s="842">
        <v>14752</v>
      </c>
      <c r="AQ23" s="842"/>
      <c r="AR23" s="842"/>
      <c r="AS23" s="842"/>
      <c r="AT23" s="842"/>
      <c r="AU23" s="848"/>
      <c r="AV23" s="848"/>
      <c r="AW23" s="848"/>
      <c r="AX23" s="848"/>
      <c r="AY23" s="849"/>
      <c r="AZ23" s="857" t="s">
        <v>395</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396</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397</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398</v>
      </c>
      <c r="R26" s="766"/>
      <c r="S26" s="766"/>
      <c r="T26" s="766"/>
      <c r="U26" s="767"/>
      <c r="V26" s="765" t="s">
        <v>399</v>
      </c>
      <c r="W26" s="766"/>
      <c r="X26" s="766"/>
      <c r="Y26" s="766"/>
      <c r="Z26" s="767"/>
      <c r="AA26" s="765" t="s">
        <v>400</v>
      </c>
      <c r="AB26" s="766"/>
      <c r="AC26" s="766"/>
      <c r="AD26" s="766"/>
      <c r="AE26" s="766"/>
      <c r="AF26" s="860" t="s">
        <v>401</v>
      </c>
      <c r="AG26" s="861"/>
      <c r="AH26" s="861"/>
      <c r="AI26" s="861"/>
      <c r="AJ26" s="862"/>
      <c r="AK26" s="766" t="s">
        <v>402</v>
      </c>
      <c r="AL26" s="766"/>
      <c r="AM26" s="766"/>
      <c r="AN26" s="766"/>
      <c r="AO26" s="767"/>
      <c r="AP26" s="765" t="s">
        <v>403</v>
      </c>
      <c r="AQ26" s="766"/>
      <c r="AR26" s="766"/>
      <c r="AS26" s="766"/>
      <c r="AT26" s="767"/>
      <c r="AU26" s="765" t="s">
        <v>404</v>
      </c>
      <c r="AV26" s="766"/>
      <c r="AW26" s="766"/>
      <c r="AX26" s="766"/>
      <c r="AY26" s="767"/>
      <c r="AZ26" s="765" t="s">
        <v>405</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406</v>
      </c>
      <c r="C28" s="780"/>
      <c r="D28" s="780"/>
      <c r="E28" s="780"/>
      <c r="F28" s="780"/>
      <c r="G28" s="780"/>
      <c r="H28" s="780"/>
      <c r="I28" s="780"/>
      <c r="J28" s="780"/>
      <c r="K28" s="780"/>
      <c r="L28" s="780"/>
      <c r="M28" s="780"/>
      <c r="N28" s="780"/>
      <c r="O28" s="780"/>
      <c r="P28" s="781"/>
      <c r="Q28" s="870">
        <v>9216</v>
      </c>
      <c r="R28" s="871"/>
      <c r="S28" s="871"/>
      <c r="T28" s="871"/>
      <c r="U28" s="871"/>
      <c r="V28" s="871">
        <v>8395</v>
      </c>
      <c r="W28" s="871"/>
      <c r="X28" s="871"/>
      <c r="Y28" s="871"/>
      <c r="Z28" s="871"/>
      <c r="AA28" s="871">
        <v>821</v>
      </c>
      <c r="AB28" s="871"/>
      <c r="AC28" s="871"/>
      <c r="AD28" s="871"/>
      <c r="AE28" s="872"/>
      <c r="AF28" s="873">
        <v>821</v>
      </c>
      <c r="AG28" s="871"/>
      <c r="AH28" s="871"/>
      <c r="AI28" s="871"/>
      <c r="AJ28" s="874"/>
      <c r="AK28" s="875">
        <v>676</v>
      </c>
      <c r="AL28" s="866"/>
      <c r="AM28" s="866"/>
      <c r="AN28" s="866"/>
      <c r="AO28" s="866"/>
      <c r="AP28" s="866" t="s">
        <v>583</v>
      </c>
      <c r="AQ28" s="866"/>
      <c r="AR28" s="866"/>
      <c r="AS28" s="866"/>
      <c r="AT28" s="866"/>
      <c r="AU28" s="866" t="s">
        <v>586</v>
      </c>
      <c r="AV28" s="866"/>
      <c r="AW28" s="866"/>
      <c r="AX28" s="866"/>
      <c r="AY28" s="866"/>
      <c r="AZ28" s="867"/>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407</v>
      </c>
      <c r="C29" s="804"/>
      <c r="D29" s="804"/>
      <c r="E29" s="804"/>
      <c r="F29" s="804"/>
      <c r="G29" s="804"/>
      <c r="H29" s="804"/>
      <c r="I29" s="804"/>
      <c r="J29" s="804"/>
      <c r="K29" s="804"/>
      <c r="L29" s="804"/>
      <c r="M29" s="804"/>
      <c r="N29" s="804"/>
      <c r="O29" s="804"/>
      <c r="P29" s="805"/>
      <c r="Q29" s="806">
        <v>104</v>
      </c>
      <c r="R29" s="807"/>
      <c r="S29" s="807"/>
      <c r="T29" s="807"/>
      <c r="U29" s="807"/>
      <c r="V29" s="807">
        <v>96</v>
      </c>
      <c r="W29" s="807"/>
      <c r="X29" s="807"/>
      <c r="Y29" s="807"/>
      <c r="Z29" s="807"/>
      <c r="AA29" s="807">
        <v>7</v>
      </c>
      <c r="AB29" s="807"/>
      <c r="AC29" s="807"/>
      <c r="AD29" s="807"/>
      <c r="AE29" s="808"/>
      <c r="AF29" s="809">
        <v>7</v>
      </c>
      <c r="AG29" s="810"/>
      <c r="AH29" s="810"/>
      <c r="AI29" s="810"/>
      <c r="AJ29" s="811"/>
      <c r="AK29" s="878">
        <v>59</v>
      </c>
      <c r="AL29" s="879"/>
      <c r="AM29" s="879"/>
      <c r="AN29" s="879"/>
      <c r="AO29" s="879"/>
      <c r="AP29" s="879">
        <v>3</v>
      </c>
      <c r="AQ29" s="879"/>
      <c r="AR29" s="879"/>
      <c r="AS29" s="879"/>
      <c r="AT29" s="879"/>
      <c r="AU29" s="879">
        <v>1</v>
      </c>
      <c r="AV29" s="879"/>
      <c r="AW29" s="879"/>
      <c r="AX29" s="879"/>
      <c r="AY29" s="879"/>
      <c r="AZ29" s="880"/>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408</v>
      </c>
      <c r="C30" s="804"/>
      <c r="D30" s="804"/>
      <c r="E30" s="804"/>
      <c r="F30" s="804"/>
      <c r="G30" s="804"/>
      <c r="H30" s="804"/>
      <c r="I30" s="804"/>
      <c r="J30" s="804"/>
      <c r="K30" s="804"/>
      <c r="L30" s="804"/>
      <c r="M30" s="804"/>
      <c r="N30" s="804"/>
      <c r="O30" s="804"/>
      <c r="P30" s="805"/>
      <c r="Q30" s="806">
        <v>7289</v>
      </c>
      <c r="R30" s="807"/>
      <c r="S30" s="807"/>
      <c r="T30" s="807"/>
      <c r="U30" s="807"/>
      <c r="V30" s="807">
        <v>7055</v>
      </c>
      <c r="W30" s="807"/>
      <c r="X30" s="807"/>
      <c r="Y30" s="807"/>
      <c r="Z30" s="807"/>
      <c r="AA30" s="807">
        <v>234</v>
      </c>
      <c r="AB30" s="807"/>
      <c r="AC30" s="807"/>
      <c r="AD30" s="807"/>
      <c r="AE30" s="808"/>
      <c r="AF30" s="809">
        <v>234</v>
      </c>
      <c r="AG30" s="810"/>
      <c r="AH30" s="810"/>
      <c r="AI30" s="810"/>
      <c r="AJ30" s="811"/>
      <c r="AK30" s="878">
        <v>1182</v>
      </c>
      <c r="AL30" s="879"/>
      <c r="AM30" s="879"/>
      <c r="AN30" s="879"/>
      <c r="AO30" s="879"/>
      <c r="AP30" s="879" t="s">
        <v>585</v>
      </c>
      <c r="AQ30" s="879"/>
      <c r="AR30" s="879"/>
      <c r="AS30" s="879"/>
      <c r="AT30" s="879"/>
      <c r="AU30" s="879" t="s">
        <v>587</v>
      </c>
      <c r="AV30" s="879"/>
      <c r="AW30" s="879"/>
      <c r="AX30" s="879"/>
      <c r="AY30" s="879"/>
      <c r="AZ30" s="880"/>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409</v>
      </c>
      <c r="C31" s="804"/>
      <c r="D31" s="804"/>
      <c r="E31" s="804"/>
      <c r="F31" s="804"/>
      <c r="G31" s="804"/>
      <c r="H31" s="804"/>
      <c r="I31" s="804"/>
      <c r="J31" s="804"/>
      <c r="K31" s="804"/>
      <c r="L31" s="804"/>
      <c r="M31" s="804"/>
      <c r="N31" s="804"/>
      <c r="O31" s="804"/>
      <c r="P31" s="805"/>
      <c r="Q31" s="806">
        <v>1170</v>
      </c>
      <c r="R31" s="807"/>
      <c r="S31" s="807"/>
      <c r="T31" s="807"/>
      <c r="U31" s="807"/>
      <c r="V31" s="807">
        <v>1166</v>
      </c>
      <c r="W31" s="807"/>
      <c r="X31" s="807"/>
      <c r="Y31" s="807"/>
      <c r="Z31" s="807"/>
      <c r="AA31" s="807">
        <v>4</v>
      </c>
      <c r="AB31" s="807"/>
      <c r="AC31" s="807"/>
      <c r="AD31" s="807"/>
      <c r="AE31" s="808"/>
      <c r="AF31" s="809">
        <v>4</v>
      </c>
      <c r="AG31" s="810"/>
      <c r="AH31" s="810"/>
      <c r="AI31" s="810"/>
      <c r="AJ31" s="811"/>
      <c r="AK31" s="878">
        <v>241</v>
      </c>
      <c r="AL31" s="879"/>
      <c r="AM31" s="879"/>
      <c r="AN31" s="879"/>
      <c r="AO31" s="879"/>
      <c r="AP31" s="879" t="s">
        <v>585</v>
      </c>
      <c r="AQ31" s="879"/>
      <c r="AR31" s="879"/>
      <c r="AS31" s="879"/>
      <c r="AT31" s="879"/>
      <c r="AU31" s="879" t="s">
        <v>585</v>
      </c>
      <c r="AV31" s="879"/>
      <c r="AW31" s="879"/>
      <c r="AX31" s="879"/>
      <c r="AY31" s="879"/>
      <c r="AZ31" s="880"/>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34</v>
      </c>
      <c r="R32" s="807"/>
      <c r="S32" s="807"/>
      <c r="T32" s="807"/>
      <c r="U32" s="807"/>
      <c r="V32" s="807">
        <v>32</v>
      </c>
      <c r="W32" s="807"/>
      <c r="X32" s="807"/>
      <c r="Y32" s="807"/>
      <c r="Z32" s="807"/>
      <c r="AA32" s="807">
        <v>2</v>
      </c>
      <c r="AB32" s="807"/>
      <c r="AC32" s="807"/>
      <c r="AD32" s="807"/>
      <c r="AE32" s="808"/>
      <c r="AF32" s="809">
        <v>2</v>
      </c>
      <c r="AG32" s="810"/>
      <c r="AH32" s="810"/>
      <c r="AI32" s="810"/>
      <c r="AJ32" s="811"/>
      <c r="AK32" s="878">
        <v>27</v>
      </c>
      <c r="AL32" s="879"/>
      <c r="AM32" s="879"/>
      <c r="AN32" s="879"/>
      <c r="AO32" s="879"/>
      <c r="AP32" s="879">
        <v>114</v>
      </c>
      <c r="AQ32" s="879"/>
      <c r="AR32" s="879"/>
      <c r="AS32" s="879"/>
      <c r="AT32" s="879"/>
      <c r="AU32" s="879">
        <v>114</v>
      </c>
      <c r="AV32" s="879"/>
      <c r="AW32" s="879"/>
      <c r="AX32" s="879"/>
      <c r="AY32" s="879"/>
      <c r="AZ32" s="880" t="s">
        <v>588</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393</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1068</v>
      </c>
      <c r="AG63" s="890"/>
      <c r="AH63" s="890"/>
      <c r="AI63" s="890"/>
      <c r="AJ63" s="891"/>
      <c r="AK63" s="892"/>
      <c r="AL63" s="887"/>
      <c r="AM63" s="887"/>
      <c r="AN63" s="887"/>
      <c r="AO63" s="887"/>
      <c r="AP63" s="890">
        <v>117</v>
      </c>
      <c r="AQ63" s="890"/>
      <c r="AR63" s="890"/>
      <c r="AS63" s="890"/>
      <c r="AT63" s="890"/>
      <c r="AU63" s="890">
        <v>115</v>
      </c>
      <c r="AV63" s="890"/>
      <c r="AW63" s="890"/>
      <c r="AX63" s="890"/>
      <c r="AY63" s="890"/>
      <c r="AZ63" s="894"/>
      <c r="BA63" s="894"/>
      <c r="BB63" s="894"/>
      <c r="BC63" s="894"/>
      <c r="BD63" s="894"/>
      <c r="BE63" s="895"/>
      <c r="BF63" s="895"/>
      <c r="BG63" s="895"/>
      <c r="BH63" s="895"/>
      <c r="BI63" s="896"/>
      <c r="BJ63" s="897" t="s">
        <v>129</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414</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415</v>
      </c>
      <c r="B66" s="789"/>
      <c r="C66" s="789"/>
      <c r="D66" s="789"/>
      <c r="E66" s="789"/>
      <c r="F66" s="789"/>
      <c r="G66" s="789"/>
      <c r="H66" s="789"/>
      <c r="I66" s="789"/>
      <c r="J66" s="789"/>
      <c r="K66" s="789"/>
      <c r="L66" s="789"/>
      <c r="M66" s="789"/>
      <c r="N66" s="789"/>
      <c r="O66" s="789"/>
      <c r="P66" s="790"/>
      <c r="Q66" s="765" t="s">
        <v>416</v>
      </c>
      <c r="R66" s="766"/>
      <c r="S66" s="766"/>
      <c r="T66" s="766"/>
      <c r="U66" s="767"/>
      <c r="V66" s="765" t="s">
        <v>417</v>
      </c>
      <c r="W66" s="766"/>
      <c r="X66" s="766"/>
      <c r="Y66" s="766"/>
      <c r="Z66" s="767"/>
      <c r="AA66" s="765" t="s">
        <v>418</v>
      </c>
      <c r="AB66" s="766"/>
      <c r="AC66" s="766"/>
      <c r="AD66" s="766"/>
      <c r="AE66" s="767"/>
      <c r="AF66" s="900" t="s">
        <v>419</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589</v>
      </c>
      <c r="C68" s="918"/>
      <c r="D68" s="918"/>
      <c r="E68" s="918"/>
      <c r="F68" s="918"/>
      <c r="G68" s="918"/>
      <c r="H68" s="918"/>
      <c r="I68" s="918"/>
      <c r="J68" s="918"/>
      <c r="K68" s="918"/>
      <c r="L68" s="918"/>
      <c r="M68" s="918"/>
      <c r="N68" s="918"/>
      <c r="O68" s="918"/>
      <c r="P68" s="919"/>
      <c r="Q68" s="920">
        <v>21968</v>
      </c>
      <c r="R68" s="914"/>
      <c r="S68" s="914"/>
      <c r="T68" s="914"/>
      <c r="U68" s="914"/>
      <c r="V68" s="914">
        <v>21813</v>
      </c>
      <c r="W68" s="914"/>
      <c r="X68" s="914"/>
      <c r="Y68" s="914"/>
      <c r="Z68" s="914"/>
      <c r="AA68" s="914">
        <v>155</v>
      </c>
      <c r="AB68" s="914"/>
      <c r="AC68" s="914"/>
      <c r="AD68" s="914"/>
      <c r="AE68" s="914"/>
      <c r="AF68" s="914">
        <v>155</v>
      </c>
      <c r="AG68" s="914"/>
      <c r="AH68" s="914"/>
      <c r="AI68" s="914"/>
      <c r="AJ68" s="914"/>
      <c r="AK68" s="914">
        <v>90</v>
      </c>
      <c r="AL68" s="914"/>
      <c r="AM68" s="914"/>
      <c r="AN68" s="914"/>
      <c r="AO68" s="914"/>
      <c r="AP68" s="914" t="s">
        <v>600</v>
      </c>
      <c r="AQ68" s="914"/>
      <c r="AR68" s="914"/>
      <c r="AS68" s="914"/>
      <c r="AT68" s="914"/>
      <c r="AU68" s="914" t="s">
        <v>588</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590</v>
      </c>
      <c r="C69" s="922"/>
      <c r="D69" s="922"/>
      <c r="E69" s="922"/>
      <c r="F69" s="922"/>
      <c r="G69" s="922"/>
      <c r="H69" s="922"/>
      <c r="I69" s="922"/>
      <c r="J69" s="922"/>
      <c r="K69" s="922"/>
      <c r="L69" s="922"/>
      <c r="M69" s="922"/>
      <c r="N69" s="922"/>
      <c r="O69" s="922"/>
      <c r="P69" s="923"/>
      <c r="Q69" s="924">
        <v>192</v>
      </c>
      <c r="R69" s="879"/>
      <c r="S69" s="879"/>
      <c r="T69" s="879"/>
      <c r="U69" s="879"/>
      <c r="V69" s="879">
        <v>133</v>
      </c>
      <c r="W69" s="879"/>
      <c r="X69" s="879"/>
      <c r="Y69" s="879"/>
      <c r="Z69" s="879"/>
      <c r="AA69" s="879">
        <v>58</v>
      </c>
      <c r="AB69" s="879"/>
      <c r="AC69" s="879"/>
      <c r="AD69" s="879"/>
      <c r="AE69" s="879"/>
      <c r="AF69" s="879">
        <v>58</v>
      </c>
      <c r="AG69" s="879"/>
      <c r="AH69" s="879"/>
      <c r="AI69" s="879"/>
      <c r="AJ69" s="879"/>
      <c r="AK69" s="879" t="s">
        <v>588</v>
      </c>
      <c r="AL69" s="879"/>
      <c r="AM69" s="879"/>
      <c r="AN69" s="879"/>
      <c r="AO69" s="879"/>
      <c r="AP69" s="879" t="s">
        <v>584</v>
      </c>
      <c r="AQ69" s="879"/>
      <c r="AR69" s="879"/>
      <c r="AS69" s="879"/>
      <c r="AT69" s="879"/>
      <c r="AU69" s="879" t="s">
        <v>587</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591</v>
      </c>
      <c r="C70" s="922"/>
      <c r="D70" s="922"/>
      <c r="E70" s="922"/>
      <c r="F70" s="922"/>
      <c r="G70" s="922"/>
      <c r="H70" s="922"/>
      <c r="I70" s="922"/>
      <c r="J70" s="922"/>
      <c r="K70" s="922"/>
      <c r="L70" s="922"/>
      <c r="M70" s="922"/>
      <c r="N70" s="922"/>
      <c r="O70" s="922"/>
      <c r="P70" s="923"/>
      <c r="Q70" s="924">
        <v>76</v>
      </c>
      <c r="R70" s="879"/>
      <c r="S70" s="879"/>
      <c r="T70" s="879"/>
      <c r="U70" s="879"/>
      <c r="V70" s="879">
        <v>71</v>
      </c>
      <c r="W70" s="879"/>
      <c r="X70" s="879"/>
      <c r="Y70" s="879"/>
      <c r="Z70" s="879"/>
      <c r="AA70" s="879">
        <v>5</v>
      </c>
      <c r="AB70" s="879"/>
      <c r="AC70" s="879"/>
      <c r="AD70" s="879"/>
      <c r="AE70" s="879"/>
      <c r="AF70" s="879">
        <v>5</v>
      </c>
      <c r="AG70" s="879"/>
      <c r="AH70" s="879"/>
      <c r="AI70" s="879"/>
      <c r="AJ70" s="879"/>
      <c r="AK70" s="879">
        <v>1</v>
      </c>
      <c r="AL70" s="879"/>
      <c r="AM70" s="879"/>
      <c r="AN70" s="879"/>
      <c r="AO70" s="879"/>
      <c r="AP70" s="879" t="s">
        <v>588</v>
      </c>
      <c r="AQ70" s="879"/>
      <c r="AR70" s="879"/>
      <c r="AS70" s="879"/>
      <c r="AT70" s="879"/>
      <c r="AU70" s="879" t="s">
        <v>588</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592</v>
      </c>
      <c r="C71" s="922"/>
      <c r="D71" s="922"/>
      <c r="E71" s="922"/>
      <c r="F71" s="922"/>
      <c r="G71" s="922"/>
      <c r="H71" s="922"/>
      <c r="I71" s="922"/>
      <c r="J71" s="922"/>
      <c r="K71" s="922"/>
      <c r="L71" s="922"/>
      <c r="M71" s="922"/>
      <c r="N71" s="922"/>
      <c r="O71" s="922"/>
      <c r="P71" s="923"/>
      <c r="Q71" s="924">
        <v>111</v>
      </c>
      <c r="R71" s="879"/>
      <c r="S71" s="879"/>
      <c r="T71" s="879"/>
      <c r="U71" s="879"/>
      <c r="V71" s="879">
        <v>74</v>
      </c>
      <c r="W71" s="879"/>
      <c r="X71" s="879"/>
      <c r="Y71" s="879"/>
      <c r="Z71" s="879"/>
      <c r="AA71" s="879">
        <v>38</v>
      </c>
      <c r="AB71" s="879"/>
      <c r="AC71" s="879"/>
      <c r="AD71" s="879"/>
      <c r="AE71" s="879"/>
      <c r="AF71" s="879">
        <v>38</v>
      </c>
      <c r="AG71" s="879"/>
      <c r="AH71" s="879"/>
      <c r="AI71" s="879"/>
      <c r="AJ71" s="879"/>
      <c r="AK71" s="879" t="s">
        <v>585</v>
      </c>
      <c r="AL71" s="879"/>
      <c r="AM71" s="879"/>
      <c r="AN71" s="879"/>
      <c r="AO71" s="879"/>
      <c r="AP71" s="879" t="s">
        <v>588</v>
      </c>
      <c r="AQ71" s="879"/>
      <c r="AR71" s="879"/>
      <c r="AS71" s="879"/>
      <c r="AT71" s="879"/>
      <c r="AU71" s="879" t="s">
        <v>584</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593</v>
      </c>
      <c r="C72" s="922"/>
      <c r="D72" s="922"/>
      <c r="E72" s="922"/>
      <c r="F72" s="922"/>
      <c r="G72" s="922"/>
      <c r="H72" s="922"/>
      <c r="I72" s="922"/>
      <c r="J72" s="922"/>
      <c r="K72" s="922"/>
      <c r="L72" s="922"/>
      <c r="M72" s="922"/>
      <c r="N72" s="922"/>
      <c r="O72" s="922"/>
      <c r="P72" s="923"/>
      <c r="Q72" s="924">
        <v>9961</v>
      </c>
      <c r="R72" s="879"/>
      <c r="S72" s="879"/>
      <c r="T72" s="879"/>
      <c r="U72" s="879"/>
      <c r="V72" s="879">
        <v>9077</v>
      </c>
      <c r="W72" s="879"/>
      <c r="X72" s="879"/>
      <c r="Y72" s="879"/>
      <c r="Z72" s="879"/>
      <c r="AA72" s="879">
        <v>884</v>
      </c>
      <c r="AB72" s="879"/>
      <c r="AC72" s="879"/>
      <c r="AD72" s="879"/>
      <c r="AE72" s="879"/>
      <c r="AF72" s="879">
        <v>4953</v>
      </c>
      <c r="AG72" s="879"/>
      <c r="AH72" s="879"/>
      <c r="AI72" s="879"/>
      <c r="AJ72" s="879"/>
      <c r="AK72" s="879" t="s">
        <v>588</v>
      </c>
      <c r="AL72" s="879"/>
      <c r="AM72" s="879"/>
      <c r="AN72" s="879"/>
      <c r="AO72" s="879"/>
      <c r="AP72" s="879">
        <v>25660</v>
      </c>
      <c r="AQ72" s="879"/>
      <c r="AR72" s="879"/>
      <c r="AS72" s="879"/>
      <c r="AT72" s="879"/>
      <c r="AU72" s="879">
        <v>363</v>
      </c>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594</v>
      </c>
      <c r="C73" s="922"/>
      <c r="D73" s="922"/>
      <c r="E73" s="922"/>
      <c r="F73" s="922"/>
      <c r="G73" s="922"/>
      <c r="H73" s="922"/>
      <c r="I73" s="922"/>
      <c r="J73" s="922"/>
      <c r="K73" s="922"/>
      <c r="L73" s="922"/>
      <c r="M73" s="922"/>
      <c r="N73" s="922"/>
      <c r="O73" s="922"/>
      <c r="P73" s="923"/>
      <c r="Q73" s="924">
        <v>6285</v>
      </c>
      <c r="R73" s="879"/>
      <c r="S73" s="879"/>
      <c r="T73" s="879"/>
      <c r="U73" s="879"/>
      <c r="V73" s="879">
        <v>5385</v>
      </c>
      <c r="W73" s="879"/>
      <c r="X73" s="879"/>
      <c r="Y73" s="879"/>
      <c r="Z73" s="879"/>
      <c r="AA73" s="879">
        <v>900</v>
      </c>
      <c r="AB73" s="879"/>
      <c r="AC73" s="879"/>
      <c r="AD73" s="879"/>
      <c r="AE73" s="879"/>
      <c r="AF73" s="879">
        <v>6335</v>
      </c>
      <c r="AG73" s="879"/>
      <c r="AH73" s="879"/>
      <c r="AI73" s="879"/>
      <c r="AJ73" s="879"/>
      <c r="AK73" s="879" t="s">
        <v>588</v>
      </c>
      <c r="AL73" s="879"/>
      <c r="AM73" s="879"/>
      <c r="AN73" s="879"/>
      <c r="AO73" s="879"/>
      <c r="AP73" s="879">
        <v>6621</v>
      </c>
      <c r="AQ73" s="879"/>
      <c r="AR73" s="879"/>
      <c r="AS73" s="879"/>
      <c r="AT73" s="879"/>
      <c r="AU73" s="879" t="s">
        <v>588</v>
      </c>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595</v>
      </c>
      <c r="C74" s="922"/>
      <c r="D74" s="922"/>
      <c r="E74" s="922"/>
      <c r="F74" s="922"/>
      <c r="G74" s="922"/>
      <c r="H74" s="922"/>
      <c r="I74" s="922"/>
      <c r="J74" s="922"/>
      <c r="K74" s="922"/>
      <c r="L74" s="922"/>
      <c r="M74" s="922"/>
      <c r="N74" s="922"/>
      <c r="O74" s="922"/>
      <c r="P74" s="923"/>
      <c r="Q74" s="924">
        <v>24146</v>
      </c>
      <c r="R74" s="879"/>
      <c r="S74" s="879"/>
      <c r="T74" s="879"/>
      <c r="U74" s="879"/>
      <c r="V74" s="879">
        <v>23404</v>
      </c>
      <c r="W74" s="879"/>
      <c r="X74" s="879"/>
      <c r="Y74" s="879"/>
      <c r="Z74" s="879"/>
      <c r="AA74" s="879">
        <v>742</v>
      </c>
      <c r="AB74" s="879"/>
      <c r="AC74" s="879"/>
      <c r="AD74" s="879"/>
      <c r="AE74" s="879"/>
      <c r="AF74" s="879" t="s">
        <v>585</v>
      </c>
      <c r="AG74" s="879"/>
      <c r="AH74" s="879"/>
      <c r="AI74" s="879"/>
      <c r="AJ74" s="879"/>
      <c r="AK74" s="879" t="s">
        <v>601</v>
      </c>
      <c r="AL74" s="879"/>
      <c r="AM74" s="879"/>
      <c r="AN74" s="879"/>
      <c r="AO74" s="879"/>
      <c r="AP74" s="879">
        <v>14749</v>
      </c>
      <c r="AQ74" s="879"/>
      <c r="AR74" s="879"/>
      <c r="AS74" s="879"/>
      <c r="AT74" s="879"/>
      <c r="AU74" s="879">
        <v>2375</v>
      </c>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t="s">
        <v>596</v>
      </c>
      <c r="C75" s="922"/>
      <c r="D75" s="922"/>
      <c r="E75" s="922"/>
      <c r="F75" s="922"/>
      <c r="G75" s="922"/>
      <c r="H75" s="922"/>
      <c r="I75" s="922"/>
      <c r="J75" s="922"/>
      <c r="K75" s="922"/>
      <c r="L75" s="922"/>
      <c r="M75" s="922"/>
      <c r="N75" s="922"/>
      <c r="O75" s="922"/>
      <c r="P75" s="923"/>
      <c r="Q75" s="927">
        <v>2944</v>
      </c>
      <c r="R75" s="928"/>
      <c r="S75" s="928"/>
      <c r="T75" s="928"/>
      <c r="U75" s="878"/>
      <c r="V75" s="929">
        <v>2756</v>
      </c>
      <c r="W75" s="928"/>
      <c r="X75" s="928"/>
      <c r="Y75" s="928"/>
      <c r="Z75" s="878"/>
      <c r="AA75" s="929">
        <v>188</v>
      </c>
      <c r="AB75" s="928"/>
      <c r="AC75" s="928"/>
      <c r="AD75" s="928"/>
      <c r="AE75" s="878"/>
      <c r="AF75" s="929" t="s">
        <v>585</v>
      </c>
      <c r="AG75" s="928"/>
      <c r="AH75" s="928"/>
      <c r="AI75" s="928"/>
      <c r="AJ75" s="878"/>
      <c r="AK75" s="929" t="s">
        <v>602</v>
      </c>
      <c r="AL75" s="928"/>
      <c r="AM75" s="928"/>
      <c r="AN75" s="928"/>
      <c r="AO75" s="878"/>
      <c r="AP75" s="929">
        <v>6705</v>
      </c>
      <c r="AQ75" s="928"/>
      <c r="AR75" s="928"/>
      <c r="AS75" s="928"/>
      <c r="AT75" s="878"/>
      <c r="AU75" s="929">
        <v>6705</v>
      </c>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t="s">
        <v>597</v>
      </c>
      <c r="C76" s="922"/>
      <c r="D76" s="922"/>
      <c r="E76" s="922"/>
      <c r="F76" s="922"/>
      <c r="G76" s="922"/>
      <c r="H76" s="922"/>
      <c r="I76" s="922"/>
      <c r="J76" s="922"/>
      <c r="K76" s="922"/>
      <c r="L76" s="922"/>
      <c r="M76" s="922"/>
      <c r="N76" s="922"/>
      <c r="O76" s="922"/>
      <c r="P76" s="923"/>
      <c r="Q76" s="927">
        <v>1075</v>
      </c>
      <c r="R76" s="928"/>
      <c r="S76" s="928"/>
      <c r="T76" s="928"/>
      <c r="U76" s="878"/>
      <c r="V76" s="929">
        <v>1031</v>
      </c>
      <c r="W76" s="928"/>
      <c r="X76" s="928"/>
      <c r="Y76" s="928"/>
      <c r="Z76" s="878"/>
      <c r="AA76" s="929">
        <v>44</v>
      </c>
      <c r="AB76" s="928"/>
      <c r="AC76" s="928"/>
      <c r="AD76" s="928"/>
      <c r="AE76" s="878"/>
      <c r="AF76" s="929">
        <v>36</v>
      </c>
      <c r="AG76" s="928"/>
      <c r="AH76" s="928"/>
      <c r="AI76" s="928"/>
      <c r="AJ76" s="878"/>
      <c r="AK76" s="929" t="s">
        <v>600</v>
      </c>
      <c r="AL76" s="928"/>
      <c r="AM76" s="928"/>
      <c r="AN76" s="928"/>
      <c r="AO76" s="878"/>
      <c r="AP76" s="929" t="s">
        <v>585</v>
      </c>
      <c r="AQ76" s="928"/>
      <c r="AR76" s="928"/>
      <c r="AS76" s="928"/>
      <c r="AT76" s="878"/>
      <c r="AU76" s="929" t="s">
        <v>584</v>
      </c>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t="s">
        <v>598</v>
      </c>
      <c r="C77" s="922"/>
      <c r="D77" s="922"/>
      <c r="E77" s="922"/>
      <c r="F77" s="922"/>
      <c r="G77" s="922"/>
      <c r="H77" s="922"/>
      <c r="I77" s="922"/>
      <c r="J77" s="922"/>
      <c r="K77" s="922"/>
      <c r="L77" s="922"/>
      <c r="M77" s="922"/>
      <c r="N77" s="922"/>
      <c r="O77" s="922"/>
      <c r="P77" s="923"/>
      <c r="Q77" s="927">
        <v>2548</v>
      </c>
      <c r="R77" s="928"/>
      <c r="S77" s="928"/>
      <c r="T77" s="928"/>
      <c r="U77" s="878"/>
      <c r="V77" s="929">
        <v>2213</v>
      </c>
      <c r="W77" s="928"/>
      <c r="X77" s="928"/>
      <c r="Y77" s="928"/>
      <c r="Z77" s="878"/>
      <c r="AA77" s="929">
        <v>335</v>
      </c>
      <c r="AB77" s="928"/>
      <c r="AC77" s="928"/>
      <c r="AD77" s="928"/>
      <c r="AE77" s="878"/>
      <c r="AF77" s="929">
        <v>335</v>
      </c>
      <c r="AG77" s="928"/>
      <c r="AH77" s="928"/>
      <c r="AI77" s="928"/>
      <c r="AJ77" s="878"/>
      <c r="AK77" s="929">
        <v>138</v>
      </c>
      <c r="AL77" s="928"/>
      <c r="AM77" s="928"/>
      <c r="AN77" s="928"/>
      <c r="AO77" s="878"/>
      <c r="AP77" s="929" t="s">
        <v>587</v>
      </c>
      <c r="AQ77" s="928"/>
      <c r="AR77" s="928"/>
      <c r="AS77" s="928"/>
      <c r="AT77" s="878"/>
      <c r="AU77" s="929" t="s">
        <v>600</v>
      </c>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t="s">
        <v>599</v>
      </c>
      <c r="C78" s="922"/>
      <c r="D78" s="922"/>
      <c r="E78" s="922"/>
      <c r="F78" s="922"/>
      <c r="G78" s="922"/>
      <c r="H78" s="922"/>
      <c r="I78" s="922"/>
      <c r="J78" s="922"/>
      <c r="K78" s="922"/>
      <c r="L78" s="922"/>
      <c r="M78" s="922"/>
      <c r="N78" s="922"/>
      <c r="O78" s="922"/>
      <c r="P78" s="923"/>
      <c r="Q78" s="924">
        <v>659115</v>
      </c>
      <c r="R78" s="879"/>
      <c r="S78" s="879"/>
      <c r="T78" s="879"/>
      <c r="U78" s="879"/>
      <c r="V78" s="879">
        <v>635247</v>
      </c>
      <c r="W78" s="879"/>
      <c r="X78" s="879"/>
      <c r="Y78" s="879"/>
      <c r="Z78" s="879"/>
      <c r="AA78" s="879">
        <v>23868</v>
      </c>
      <c r="AB78" s="879"/>
      <c r="AC78" s="879"/>
      <c r="AD78" s="879"/>
      <c r="AE78" s="879"/>
      <c r="AF78" s="879">
        <v>23868</v>
      </c>
      <c r="AG78" s="879"/>
      <c r="AH78" s="879"/>
      <c r="AI78" s="879"/>
      <c r="AJ78" s="879"/>
      <c r="AK78" s="879">
        <v>3257</v>
      </c>
      <c r="AL78" s="879"/>
      <c r="AM78" s="879"/>
      <c r="AN78" s="879"/>
      <c r="AO78" s="879"/>
      <c r="AP78" s="879" t="s">
        <v>588</v>
      </c>
      <c r="AQ78" s="879"/>
      <c r="AR78" s="879"/>
      <c r="AS78" s="879"/>
      <c r="AT78" s="879"/>
      <c r="AU78" s="879" t="s">
        <v>587</v>
      </c>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393</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35783</v>
      </c>
      <c r="AG88" s="890"/>
      <c r="AH88" s="890"/>
      <c r="AI88" s="890"/>
      <c r="AJ88" s="890"/>
      <c r="AK88" s="887"/>
      <c r="AL88" s="887"/>
      <c r="AM88" s="887"/>
      <c r="AN88" s="887"/>
      <c r="AO88" s="887"/>
      <c r="AP88" s="890">
        <v>53735</v>
      </c>
      <c r="AQ88" s="890"/>
      <c r="AR88" s="890"/>
      <c r="AS88" s="890"/>
      <c r="AT88" s="890"/>
      <c r="AU88" s="890">
        <v>9443</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20</v>
      </c>
      <c r="CS102" s="898"/>
      <c r="CT102" s="898"/>
      <c r="CU102" s="898"/>
      <c r="CV102" s="941"/>
      <c r="CW102" s="940">
        <v>5</v>
      </c>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308</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308</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308</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1935018</v>
      </c>
      <c r="AB110" s="950"/>
      <c r="AC110" s="950"/>
      <c r="AD110" s="950"/>
      <c r="AE110" s="951"/>
      <c r="AF110" s="952">
        <v>1808860</v>
      </c>
      <c r="AG110" s="950"/>
      <c r="AH110" s="950"/>
      <c r="AI110" s="950"/>
      <c r="AJ110" s="951"/>
      <c r="AK110" s="952">
        <v>1639583</v>
      </c>
      <c r="AL110" s="950"/>
      <c r="AM110" s="950"/>
      <c r="AN110" s="950"/>
      <c r="AO110" s="951"/>
      <c r="AP110" s="953">
        <v>8.6999999999999993</v>
      </c>
      <c r="AQ110" s="954"/>
      <c r="AR110" s="954"/>
      <c r="AS110" s="954"/>
      <c r="AT110" s="955"/>
      <c r="AU110" s="956" t="s">
        <v>72</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13305353</v>
      </c>
      <c r="BR110" s="985"/>
      <c r="BS110" s="985"/>
      <c r="BT110" s="985"/>
      <c r="BU110" s="985"/>
      <c r="BV110" s="985">
        <v>13888100</v>
      </c>
      <c r="BW110" s="985"/>
      <c r="BX110" s="985"/>
      <c r="BY110" s="985"/>
      <c r="BZ110" s="985"/>
      <c r="CA110" s="985">
        <v>14751517</v>
      </c>
      <c r="CB110" s="985"/>
      <c r="CC110" s="985"/>
      <c r="CD110" s="985"/>
      <c r="CE110" s="985"/>
      <c r="CF110" s="999">
        <v>78.7</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440</v>
      </c>
      <c r="DH110" s="985"/>
      <c r="DI110" s="985"/>
      <c r="DJ110" s="985"/>
      <c r="DK110" s="985"/>
      <c r="DL110" s="985" t="s">
        <v>440</v>
      </c>
      <c r="DM110" s="985"/>
      <c r="DN110" s="985"/>
      <c r="DO110" s="985"/>
      <c r="DP110" s="985"/>
      <c r="DQ110" s="985" t="s">
        <v>441</v>
      </c>
      <c r="DR110" s="985"/>
      <c r="DS110" s="985"/>
      <c r="DT110" s="985"/>
      <c r="DU110" s="985"/>
      <c r="DV110" s="986" t="s">
        <v>440</v>
      </c>
      <c r="DW110" s="986"/>
      <c r="DX110" s="986"/>
      <c r="DY110" s="986"/>
      <c r="DZ110" s="987"/>
    </row>
    <row r="111" spans="1:131" s="248" customFormat="1" ht="26.25" customHeight="1" x14ac:dyDescent="0.15">
      <c r="A111" s="988" t="s">
        <v>442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440</v>
      </c>
      <c r="AB111" s="992"/>
      <c r="AC111" s="992"/>
      <c r="AD111" s="992"/>
      <c r="AE111" s="993"/>
      <c r="AF111" s="994" t="s">
        <v>440</v>
      </c>
      <c r="AG111" s="992"/>
      <c r="AH111" s="992"/>
      <c r="AI111" s="992"/>
      <c r="AJ111" s="993"/>
      <c r="AK111" s="994" t="s">
        <v>440</v>
      </c>
      <c r="AL111" s="992"/>
      <c r="AM111" s="992"/>
      <c r="AN111" s="992"/>
      <c r="AO111" s="993"/>
      <c r="AP111" s="995" t="s">
        <v>440</v>
      </c>
      <c r="AQ111" s="996"/>
      <c r="AR111" s="996"/>
      <c r="AS111" s="996"/>
      <c r="AT111" s="997"/>
      <c r="AU111" s="958"/>
      <c r="AV111" s="959"/>
      <c r="AW111" s="959"/>
      <c r="AX111" s="959"/>
      <c r="AY111" s="959"/>
      <c r="AZ111" s="1007" t="s">
        <v>443</v>
      </c>
      <c r="BA111" s="1008"/>
      <c r="BB111" s="1008"/>
      <c r="BC111" s="1008"/>
      <c r="BD111" s="1008"/>
      <c r="BE111" s="1008"/>
      <c r="BF111" s="1008"/>
      <c r="BG111" s="1008"/>
      <c r="BH111" s="1008"/>
      <c r="BI111" s="1008"/>
      <c r="BJ111" s="1008"/>
      <c r="BK111" s="1008"/>
      <c r="BL111" s="1008"/>
      <c r="BM111" s="1008"/>
      <c r="BN111" s="1008"/>
      <c r="BO111" s="1008"/>
      <c r="BP111" s="1009"/>
      <c r="BQ111" s="977">
        <v>1083979</v>
      </c>
      <c r="BR111" s="978"/>
      <c r="BS111" s="978"/>
      <c r="BT111" s="978"/>
      <c r="BU111" s="978"/>
      <c r="BV111" s="978">
        <v>1623023</v>
      </c>
      <c r="BW111" s="978"/>
      <c r="BX111" s="978"/>
      <c r="BY111" s="978"/>
      <c r="BZ111" s="978"/>
      <c r="CA111" s="978">
        <v>1528218</v>
      </c>
      <c r="CB111" s="978"/>
      <c r="CC111" s="978"/>
      <c r="CD111" s="978"/>
      <c r="CE111" s="978"/>
      <c r="CF111" s="972">
        <v>8.1</v>
      </c>
      <c r="CG111" s="973"/>
      <c r="CH111" s="973"/>
      <c r="CI111" s="973"/>
      <c r="CJ111" s="973"/>
      <c r="CK111" s="1003"/>
      <c r="CL111" s="1004"/>
      <c r="CM111" s="974" t="s">
        <v>444</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445</v>
      </c>
      <c r="DH111" s="978"/>
      <c r="DI111" s="978"/>
      <c r="DJ111" s="978"/>
      <c r="DK111" s="978"/>
      <c r="DL111" s="978" t="s">
        <v>441</v>
      </c>
      <c r="DM111" s="978"/>
      <c r="DN111" s="978"/>
      <c r="DO111" s="978"/>
      <c r="DP111" s="978"/>
      <c r="DQ111" s="978" t="s">
        <v>440</v>
      </c>
      <c r="DR111" s="978"/>
      <c r="DS111" s="978"/>
      <c r="DT111" s="978"/>
      <c r="DU111" s="978"/>
      <c r="DV111" s="979" t="s">
        <v>441</v>
      </c>
      <c r="DW111" s="979"/>
      <c r="DX111" s="979"/>
      <c r="DY111" s="979"/>
      <c r="DZ111" s="980"/>
    </row>
    <row r="112" spans="1:131" s="248" customFormat="1" ht="26.25" customHeight="1" x14ac:dyDescent="0.15">
      <c r="A112" s="1010" t="s">
        <v>446</v>
      </c>
      <c r="B112" s="1011"/>
      <c r="C112" s="1008" t="s">
        <v>447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448</v>
      </c>
      <c r="AB112" s="1017"/>
      <c r="AC112" s="1017"/>
      <c r="AD112" s="1017"/>
      <c r="AE112" s="1018"/>
      <c r="AF112" s="1019" t="s">
        <v>440</v>
      </c>
      <c r="AG112" s="1017"/>
      <c r="AH112" s="1017"/>
      <c r="AI112" s="1017"/>
      <c r="AJ112" s="1018"/>
      <c r="AK112" s="1019" t="s">
        <v>449</v>
      </c>
      <c r="AL112" s="1017"/>
      <c r="AM112" s="1017"/>
      <c r="AN112" s="1017"/>
      <c r="AO112" s="1018"/>
      <c r="AP112" s="1020" t="s">
        <v>448</v>
      </c>
      <c r="AQ112" s="1021"/>
      <c r="AR112" s="1021"/>
      <c r="AS112" s="1021"/>
      <c r="AT112" s="1022"/>
      <c r="AU112" s="958"/>
      <c r="AV112" s="959"/>
      <c r="AW112" s="959"/>
      <c r="AX112" s="959"/>
      <c r="AY112" s="959"/>
      <c r="AZ112" s="1007" t="s">
        <v>450</v>
      </c>
      <c r="BA112" s="1008"/>
      <c r="BB112" s="1008"/>
      <c r="BC112" s="1008"/>
      <c r="BD112" s="1008"/>
      <c r="BE112" s="1008"/>
      <c r="BF112" s="1008"/>
      <c r="BG112" s="1008"/>
      <c r="BH112" s="1008"/>
      <c r="BI112" s="1008"/>
      <c r="BJ112" s="1008"/>
      <c r="BK112" s="1008"/>
      <c r="BL112" s="1008"/>
      <c r="BM112" s="1008"/>
      <c r="BN112" s="1008"/>
      <c r="BO112" s="1008"/>
      <c r="BP112" s="1009"/>
      <c r="BQ112" s="977">
        <v>807370</v>
      </c>
      <c r="BR112" s="978"/>
      <c r="BS112" s="978"/>
      <c r="BT112" s="978"/>
      <c r="BU112" s="978"/>
      <c r="BV112" s="978">
        <v>124887</v>
      </c>
      <c r="BW112" s="978"/>
      <c r="BX112" s="978"/>
      <c r="BY112" s="978"/>
      <c r="BZ112" s="978"/>
      <c r="CA112" s="978">
        <v>115033</v>
      </c>
      <c r="CB112" s="978"/>
      <c r="CC112" s="978"/>
      <c r="CD112" s="978"/>
      <c r="CE112" s="978"/>
      <c r="CF112" s="972">
        <v>0.6</v>
      </c>
      <c r="CG112" s="973"/>
      <c r="CH112" s="973"/>
      <c r="CI112" s="973"/>
      <c r="CJ112" s="973"/>
      <c r="CK112" s="1003"/>
      <c r="CL112" s="1004"/>
      <c r="CM112" s="974" t="s">
        <v>451</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452</v>
      </c>
      <c r="DH112" s="978"/>
      <c r="DI112" s="978"/>
      <c r="DJ112" s="978"/>
      <c r="DK112" s="978"/>
      <c r="DL112" s="978" t="s">
        <v>440</v>
      </c>
      <c r="DM112" s="978"/>
      <c r="DN112" s="978"/>
      <c r="DO112" s="978"/>
      <c r="DP112" s="978"/>
      <c r="DQ112" s="978" t="s">
        <v>441</v>
      </c>
      <c r="DR112" s="978"/>
      <c r="DS112" s="978"/>
      <c r="DT112" s="978"/>
      <c r="DU112" s="978"/>
      <c r="DV112" s="979" t="s">
        <v>440</v>
      </c>
      <c r="DW112" s="979"/>
      <c r="DX112" s="979"/>
      <c r="DY112" s="979"/>
      <c r="DZ112" s="980"/>
    </row>
    <row r="113" spans="1:130" s="248" customFormat="1" ht="26.25" customHeight="1" x14ac:dyDescent="0.15">
      <c r="A113" s="1012"/>
      <c r="B113" s="1013"/>
      <c r="C113" s="1008" t="s">
        <v>453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84601</v>
      </c>
      <c r="AB113" s="992"/>
      <c r="AC113" s="992"/>
      <c r="AD113" s="992"/>
      <c r="AE113" s="993"/>
      <c r="AF113" s="994">
        <v>12710</v>
      </c>
      <c r="AG113" s="992"/>
      <c r="AH113" s="992"/>
      <c r="AI113" s="992"/>
      <c r="AJ113" s="993"/>
      <c r="AK113" s="994">
        <v>12882</v>
      </c>
      <c r="AL113" s="992"/>
      <c r="AM113" s="992"/>
      <c r="AN113" s="992"/>
      <c r="AO113" s="993"/>
      <c r="AP113" s="995">
        <v>0.1</v>
      </c>
      <c r="AQ113" s="996"/>
      <c r="AR113" s="996"/>
      <c r="AS113" s="996"/>
      <c r="AT113" s="997"/>
      <c r="AU113" s="958"/>
      <c r="AV113" s="959"/>
      <c r="AW113" s="959"/>
      <c r="AX113" s="959"/>
      <c r="AY113" s="959"/>
      <c r="AZ113" s="1007" t="s">
        <v>454</v>
      </c>
      <c r="BA113" s="1008"/>
      <c r="BB113" s="1008"/>
      <c r="BC113" s="1008"/>
      <c r="BD113" s="1008"/>
      <c r="BE113" s="1008"/>
      <c r="BF113" s="1008"/>
      <c r="BG113" s="1008"/>
      <c r="BH113" s="1008"/>
      <c r="BI113" s="1008"/>
      <c r="BJ113" s="1008"/>
      <c r="BK113" s="1008"/>
      <c r="BL113" s="1008"/>
      <c r="BM113" s="1008"/>
      <c r="BN113" s="1008"/>
      <c r="BO113" s="1008"/>
      <c r="BP113" s="1009"/>
      <c r="BQ113" s="977">
        <v>9313707</v>
      </c>
      <c r="BR113" s="978"/>
      <c r="BS113" s="978"/>
      <c r="BT113" s="978"/>
      <c r="BU113" s="978"/>
      <c r="BV113" s="978">
        <v>9753320</v>
      </c>
      <c r="BW113" s="978"/>
      <c r="BX113" s="978"/>
      <c r="BY113" s="978"/>
      <c r="BZ113" s="978"/>
      <c r="CA113" s="978">
        <v>9442097</v>
      </c>
      <c r="CB113" s="978"/>
      <c r="CC113" s="978"/>
      <c r="CD113" s="978"/>
      <c r="CE113" s="978"/>
      <c r="CF113" s="972">
        <v>50.3</v>
      </c>
      <c r="CG113" s="973"/>
      <c r="CH113" s="973"/>
      <c r="CI113" s="973"/>
      <c r="CJ113" s="973"/>
      <c r="CK113" s="1003"/>
      <c r="CL113" s="1004"/>
      <c r="CM113" s="974" t="s">
        <v>455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449</v>
      </c>
      <c r="DH113" s="1017"/>
      <c r="DI113" s="1017"/>
      <c r="DJ113" s="1017"/>
      <c r="DK113" s="1018"/>
      <c r="DL113" s="1019" t="s">
        <v>452</v>
      </c>
      <c r="DM113" s="1017"/>
      <c r="DN113" s="1017"/>
      <c r="DO113" s="1017"/>
      <c r="DP113" s="1018"/>
      <c r="DQ113" s="1019" t="s">
        <v>445</v>
      </c>
      <c r="DR113" s="1017"/>
      <c r="DS113" s="1017"/>
      <c r="DT113" s="1017"/>
      <c r="DU113" s="1018"/>
      <c r="DV113" s="1020" t="s">
        <v>440</v>
      </c>
      <c r="DW113" s="1021"/>
      <c r="DX113" s="1021"/>
      <c r="DY113" s="1021"/>
      <c r="DZ113" s="1022"/>
    </row>
    <row r="114" spans="1:130" s="248" customFormat="1" ht="26.25" customHeight="1" x14ac:dyDescent="0.15">
      <c r="A114" s="1012"/>
      <c r="B114" s="1013"/>
      <c r="C114" s="1008" t="s">
        <v>456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479157</v>
      </c>
      <c r="AB114" s="1017"/>
      <c r="AC114" s="1017"/>
      <c r="AD114" s="1017"/>
      <c r="AE114" s="1018"/>
      <c r="AF114" s="1019">
        <v>541131</v>
      </c>
      <c r="AG114" s="1017"/>
      <c r="AH114" s="1017"/>
      <c r="AI114" s="1017"/>
      <c r="AJ114" s="1018"/>
      <c r="AK114" s="1019">
        <v>403795</v>
      </c>
      <c r="AL114" s="1017"/>
      <c r="AM114" s="1017"/>
      <c r="AN114" s="1017"/>
      <c r="AO114" s="1018"/>
      <c r="AP114" s="1020">
        <v>2.2000000000000002</v>
      </c>
      <c r="AQ114" s="1021"/>
      <c r="AR114" s="1021"/>
      <c r="AS114" s="1021"/>
      <c r="AT114" s="1022"/>
      <c r="AU114" s="958"/>
      <c r="AV114" s="959"/>
      <c r="AW114" s="959"/>
      <c r="AX114" s="959"/>
      <c r="AY114" s="959"/>
      <c r="AZ114" s="1007" t="s">
        <v>457</v>
      </c>
      <c r="BA114" s="1008"/>
      <c r="BB114" s="1008"/>
      <c r="BC114" s="1008"/>
      <c r="BD114" s="1008"/>
      <c r="BE114" s="1008"/>
      <c r="BF114" s="1008"/>
      <c r="BG114" s="1008"/>
      <c r="BH114" s="1008"/>
      <c r="BI114" s="1008"/>
      <c r="BJ114" s="1008"/>
      <c r="BK114" s="1008"/>
      <c r="BL114" s="1008"/>
      <c r="BM114" s="1008"/>
      <c r="BN114" s="1008"/>
      <c r="BO114" s="1008"/>
      <c r="BP114" s="1009"/>
      <c r="BQ114" s="977">
        <v>7998938</v>
      </c>
      <c r="BR114" s="978"/>
      <c r="BS114" s="978"/>
      <c r="BT114" s="978"/>
      <c r="BU114" s="978"/>
      <c r="BV114" s="978">
        <v>7715677</v>
      </c>
      <c r="BW114" s="978"/>
      <c r="BX114" s="978"/>
      <c r="BY114" s="978"/>
      <c r="BZ114" s="978"/>
      <c r="CA114" s="978">
        <v>7191847</v>
      </c>
      <c r="CB114" s="978"/>
      <c r="CC114" s="978"/>
      <c r="CD114" s="978"/>
      <c r="CE114" s="978"/>
      <c r="CF114" s="972">
        <v>38.299999999999997</v>
      </c>
      <c r="CG114" s="973"/>
      <c r="CH114" s="973"/>
      <c r="CI114" s="973"/>
      <c r="CJ114" s="973"/>
      <c r="CK114" s="1003"/>
      <c r="CL114" s="1004"/>
      <c r="CM114" s="974" t="s">
        <v>458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449</v>
      </c>
      <c r="DH114" s="1017"/>
      <c r="DI114" s="1017"/>
      <c r="DJ114" s="1017"/>
      <c r="DK114" s="1018"/>
      <c r="DL114" s="1019" t="s">
        <v>440</v>
      </c>
      <c r="DM114" s="1017"/>
      <c r="DN114" s="1017"/>
      <c r="DO114" s="1017"/>
      <c r="DP114" s="1018"/>
      <c r="DQ114" s="1019" t="s">
        <v>448</v>
      </c>
      <c r="DR114" s="1017"/>
      <c r="DS114" s="1017"/>
      <c r="DT114" s="1017"/>
      <c r="DU114" s="1018"/>
      <c r="DV114" s="1020" t="s">
        <v>459</v>
      </c>
      <c r="DW114" s="1021"/>
      <c r="DX114" s="1021"/>
      <c r="DY114" s="1021"/>
      <c r="DZ114" s="1022"/>
    </row>
    <row r="115" spans="1:130" s="248" customFormat="1" ht="26.25" customHeight="1" x14ac:dyDescent="0.15">
      <c r="A115" s="1012"/>
      <c r="B115" s="1013"/>
      <c r="C115" s="1008" t="s">
        <v>460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74236</v>
      </c>
      <c r="AB115" s="992"/>
      <c r="AC115" s="992"/>
      <c r="AD115" s="992"/>
      <c r="AE115" s="993"/>
      <c r="AF115" s="994">
        <v>75792</v>
      </c>
      <c r="AG115" s="992"/>
      <c r="AH115" s="992"/>
      <c r="AI115" s="992"/>
      <c r="AJ115" s="993"/>
      <c r="AK115" s="994">
        <v>76733</v>
      </c>
      <c r="AL115" s="992"/>
      <c r="AM115" s="992"/>
      <c r="AN115" s="992"/>
      <c r="AO115" s="993"/>
      <c r="AP115" s="995">
        <v>0.4</v>
      </c>
      <c r="AQ115" s="996"/>
      <c r="AR115" s="996"/>
      <c r="AS115" s="996"/>
      <c r="AT115" s="997"/>
      <c r="AU115" s="958"/>
      <c r="AV115" s="959"/>
      <c r="AW115" s="959"/>
      <c r="AX115" s="959"/>
      <c r="AY115" s="959"/>
      <c r="AZ115" s="1007" t="s">
        <v>461</v>
      </c>
      <c r="BA115" s="1008"/>
      <c r="BB115" s="1008"/>
      <c r="BC115" s="1008"/>
      <c r="BD115" s="1008"/>
      <c r="BE115" s="1008"/>
      <c r="BF115" s="1008"/>
      <c r="BG115" s="1008"/>
      <c r="BH115" s="1008"/>
      <c r="BI115" s="1008"/>
      <c r="BJ115" s="1008"/>
      <c r="BK115" s="1008"/>
      <c r="BL115" s="1008"/>
      <c r="BM115" s="1008"/>
      <c r="BN115" s="1008"/>
      <c r="BO115" s="1008"/>
      <c r="BP115" s="1009"/>
      <c r="BQ115" s="977" t="s">
        <v>440</v>
      </c>
      <c r="BR115" s="978"/>
      <c r="BS115" s="978"/>
      <c r="BT115" s="978"/>
      <c r="BU115" s="978"/>
      <c r="BV115" s="978" t="s">
        <v>459</v>
      </c>
      <c r="BW115" s="978"/>
      <c r="BX115" s="978"/>
      <c r="BY115" s="978"/>
      <c r="BZ115" s="978"/>
      <c r="CA115" s="978" t="s">
        <v>440</v>
      </c>
      <c r="CB115" s="978"/>
      <c r="CC115" s="978"/>
      <c r="CD115" s="978"/>
      <c r="CE115" s="978"/>
      <c r="CF115" s="972" t="s">
        <v>449</v>
      </c>
      <c r="CG115" s="973"/>
      <c r="CH115" s="973"/>
      <c r="CI115" s="973"/>
      <c r="CJ115" s="973"/>
      <c r="CK115" s="1003"/>
      <c r="CL115" s="1004"/>
      <c r="CM115" s="1007" t="s">
        <v>462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440</v>
      </c>
      <c r="DH115" s="1017"/>
      <c r="DI115" s="1017"/>
      <c r="DJ115" s="1017"/>
      <c r="DK115" s="1018"/>
      <c r="DL115" s="1019" t="s">
        <v>440</v>
      </c>
      <c r="DM115" s="1017"/>
      <c r="DN115" s="1017"/>
      <c r="DO115" s="1017"/>
      <c r="DP115" s="1018"/>
      <c r="DQ115" s="1019" t="s">
        <v>440</v>
      </c>
      <c r="DR115" s="1017"/>
      <c r="DS115" s="1017"/>
      <c r="DT115" s="1017"/>
      <c r="DU115" s="1018"/>
      <c r="DV115" s="1020" t="s">
        <v>448</v>
      </c>
      <c r="DW115" s="1021"/>
      <c r="DX115" s="1021"/>
      <c r="DY115" s="1021"/>
      <c r="DZ115" s="1022"/>
    </row>
    <row r="116" spans="1:130" s="248" customFormat="1" ht="26.25" customHeight="1" x14ac:dyDescent="0.15">
      <c r="A116" s="1014"/>
      <c r="B116" s="1015"/>
      <c r="C116" s="1023" t="s">
        <v>463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441</v>
      </c>
      <c r="AB116" s="1017"/>
      <c r="AC116" s="1017"/>
      <c r="AD116" s="1017"/>
      <c r="AE116" s="1018"/>
      <c r="AF116" s="1019" t="s">
        <v>440</v>
      </c>
      <c r="AG116" s="1017"/>
      <c r="AH116" s="1017"/>
      <c r="AI116" s="1017"/>
      <c r="AJ116" s="1018"/>
      <c r="AK116" s="1019" t="s">
        <v>459</v>
      </c>
      <c r="AL116" s="1017"/>
      <c r="AM116" s="1017"/>
      <c r="AN116" s="1017"/>
      <c r="AO116" s="1018"/>
      <c r="AP116" s="1020" t="s">
        <v>440</v>
      </c>
      <c r="AQ116" s="1021"/>
      <c r="AR116" s="1021"/>
      <c r="AS116" s="1021"/>
      <c r="AT116" s="1022"/>
      <c r="AU116" s="958"/>
      <c r="AV116" s="959"/>
      <c r="AW116" s="959"/>
      <c r="AX116" s="959"/>
      <c r="AY116" s="959"/>
      <c r="AZ116" s="1025" t="s">
        <v>464</v>
      </c>
      <c r="BA116" s="1026"/>
      <c r="BB116" s="1026"/>
      <c r="BC116" s="1026"/>
      <c r="BD116" s="1026"/>
      <c r="BE116" s="1026"/>
      <c r="BF116" s="1026"/>
      <c r="BG116" s="1026"/>
      <c r="BH116" s="1026"/>
      <c r="BI116" s="1026"/>
      <c r="BJ116" s="1026"/>
      <c r="BK116" s="1026"/>
      <c r="BL116" s="1026"/>
      <c r="BM116" s="1026"/>
      <c r="BN116" s="1026"/>
      <c r="BO116" s="1026"/>
      <c r="BP116" s="1027"/>
      <c r="BQ116" s="977" t="s">
        <v>445</v>
      </c>
      <c r="BR116" s="978"/>
      <c r="BS116" s="978"/>
      <c r="BT116" s="978"/>
      <c r="BU116" s="978"/>
      <c r="BV116" s="978" t="s">
        <v>452</v>
      </c>
      <c r="BW116" s="978"/>
      <c r="BX116" s="978"/>
      <c r="BY116" s="978"/>
      <c r="BZ116" s="978"/>
      <c r="CA116" s="978" t="s">
        <v>440</v>
      </c>
      <c r="CB116" s="978"/>
      <c r="CC116" s="978"/>
      <c r="CD116" s="978"/>
      <c r="CE116" s="978"/>
      <c r="CF116" s="972" t="s">
        <v>452</v>
      </c>
      <c r="CG116" s="973"/>
      <c r="CH116" s="973"/>
      <c r="CI116" s="973"/>
      <c r="CJ116" s="973"/>
      <c r="CK116" s="1003"/>
      <c r="CL116" s="1004"/>
      <c r="CM116" s="974" t="s">
        <v>465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440</v>
      </c>
      <c r="DH116" s="1017"/>
      <c r="DI116" s="1017"/>
      <c r="DJ116" s="1017"/>
      <c r="DK116" s="1018"/>
      <c r="DL116" s="1019" t="s">
        <v>441</v>
      </c>
      <c r="DM116" s="1017"/>
      <c r="DN116" s="1017"/>
      <c r="DO116" s="1017"/>
      <c r="DP116" s="1018"/>
      <c r="DQ116" s="1019" t="s">
        <v>449</v>
      </c>
      <c r="DR116" s="1017"/>
      <c r="DS116" s="1017"/>
      <c r="DT116" s="1017"/>
      <c r="DU116" s="1018"/>
      <c r="DV116" s="1020" t="s">
        <v>448</v>
      </c>
      <c r="DW116" s="1021"/>
      <c r="DX116" s="1021"/>
      <c r="DY116" s="1021"/>
      <c r="DZ116" s="1022"/>
    </row>
    <row r="117" spans="1:130" s="248" customFormat="1" ht="26.25" customHeight="1" x14ac:dyDescent="0.15">
      <c r="A117" s="962" t="s">
        <v>187</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466</v>
      </c>
      <c r="Z117" s="944"/>
      <c r="AA117" s="1034">
        <v>2573012</v>
      </c>
      <c r="AB117" s="1035"/>
      <c r="AC117" s="1035"/>
      <c r="AD117" s="1035"/>
      <c r="AE117" s="1036"/>
      <c r="AF117" s="1037">
        <v>2438493</v>
      </c>
      <c r="AG117" s="1035"/>
      <c r="AH117" s="1035"/>
      <c r="AI117" s="1035"/>
      <c r="AJ117" s="1036"/>
      <c r="AK117" s="1037">
        <v>2132993</v>
      </c>
      <c r="AL117" s="1035"/>
      <c r="AM117" s="1035"/>
      <c r="AN117" s="1035"/>
      <c r="AO117" s="1036"/>
      <c r="AP117" s="1038"/>
      <c r="AQ117" s="1039"/>
      <c r="AR117" s="1039"/>
      <c r="AS117" s="1039"/>
      <c r="AT117" s="1040"/>
      <c r="AU117" s="958"/>
      <c r="AV117" s="959"/>
      <c r="AW117" s="959"/>
      <c r="AX117" s="959"/>
      <c r="AY117" s="959"/>
      <c r="AZ117" s="1025" t="s">
        <v>467</v>
      </c>
      <c r="BA117" s="1026"/>
      <c r="BB117" s="1026"/>
      <c r="BC117" s="1026"/>
      <c r="BD117" s="1026"/>
      <c r="BE117" s="1026"/>
      <c r="BF117" s="1026"/>
      <c r="BG117" s="1026"/>
      <c r="BH117" s="1026"/>
      <c r="BI117" s="1026"/>
      <c r="BJ117" s="1026"/>
      <c r="BK117" s="1026"/>
      <c r="BL117" s="1026"/>
      <c r="BM117" s="1026"/>
      <c r="BN117" s="1026"/>
      <c r="BO117" s="1026"/>
      <c r="BP117" s="1027"/>
      <c r="BQ117" s="977" t="s">
        <v>440</v>
      </c>
      <c r="BR117" s="978"/>
      <c r="BS117" s="978"/>
      <c r="BT117" s="978"/>
      <c r="BU117" s="978"/>
      <c r="BV117" s="978" t="s">
        <v>440</v>
      </c>
      <c r="BW117" s="978"/>
      <c r="BX117" s="978"/>
      <c r="BY117" s="978"/>
      <c r="BZ117" s="978"/>
      <c r="CA117" s="978" t="s">
        <v>440</v>
      </c>
      <c r="CB117" s="978"/>
      <c r="CC117" s="978"/>
      <c r="CD117" s="978"/>
      <c r="CE117" s="978"/>
      <c r="CF117" s="972" t="s">
        <v>440</v>
      </c>
      <c r="CG117" s="973"/>
      <c r="CH117" s="973"/>
      <c r="CI117" s="973"/>
      <c r="CJ117" s="973"/>
      <c r="CK117" s="1003"/>
      <c r="CL117" s="1004"/>
      <c r="CM117" s="974" t="s">
        <v>468</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441</v>
      </c>
      <c r="DH117" s="1017"/>
      <c r="DI117" s="1017"/>
      <c r="DJ117" s="1017"/>
      <c r="DK117" s="1018"/>
      <c r="DL117" s="1019" t="s">
        <v>452</v>
      </c>
      <c r="DM117" s="1017"/>
      <c r="DN117" s="1017"/>
      <c r="DO117" s="1017"/>
      <c r="DP117" s="1018"/>
      <c r="DQ117" s="1019" t="s">
        <v>448</v>
      </c>
      <c r="DR117" s="1017"/>
      <c r="DS117" s="1017"/>
      <c r="DT117" s="1017"/>
      <c r="DU117" s="1018"/>
      <c r="DV117" s="1020" t="s">
        <v>452</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308</v>
      </c>
      <c r="AL118" s="943"/>
      <c r="AM118" s="943"/>
      <c r="AN118" s="943"/>
      <c r="AO118" s="944"/>
      <c r="AP118" s="1029" t="s">
        <v>434</v>
      </c>
      <c r="AQ118" s="1030"/>
      <c r="AR118" s="1030"/>
      <c r="AS118" s="1030"/>
      <c r="AT118" s="1031"/>
      <c r="AU118" s="958"/>
      <c r="AV118" s="959"/>
      <c r="AW118" s="959"/>
      <c r="AX118" s="959"/>
      <c r="AY118" s="959"/>
      <c r="AZ118" s="1032" t="s">
        <v>469</v>
      </c>
      <c r="BA118" s="1023"/>
      <c r="BB118" s="1023"/>
      <c r="BC118" s="1023"/>
      <c r="BD118" s="1023"/>
      <c r="BE118" s="1023"/>
      <c r="BF118" s="1023"/>
      <c r="BG118" s="1023"/>
      <c r="BH118" s="1023"/>
      <c r="BI118" s="1023"/>
      <c r="BJ118" s="1023"/>
      <c r="BK118" s="1023"/>
      <c r="BL118" s="1023"/>
      <c r="BM118" s="1023"/>
      <c r="BN118" s="1023"/>
      <c r="BO118" s="1023"/>
      <c r="BP118" s="1024"/>
      <c r="BQ118" s="1055" t="s">
        <v>440</v>
      </c>
      <c r="BR118" s="1056"/>
      <c r="BS118" s="1056"/>
      <c r="BT118" s="1056"/>
      <c r="BU118" s="1056"/>
      <c r="BV118" s="1056" t="s">
        <v>448</v>
      </c>
      <c r="BW118" s="1056"/>
      <c r="BX118" s="1056"/>
      <c r="BY118" s="1056"/>
      <c r="BZ118" s="1056"/>
      <c r="CA118" s="1056" t="s">
        <v>440</v>
      </c>
      <c r="CB118" s="1056"/>
      <c r="CC118" s="1056"/>
      <c r="CD118" s="1056"/>
      <c r="CE118" s="1056"/>
      <c r="CF118" s="972" t="s">
        <v>440</v>
      </c>
      <c r="CG118" s="973"/>
      <c r="CH118" s="973"/>
      <c r="CI118" s="973"/>
      <c r="CJ118" s="973"/>
      <c r="CK118" s="1003"/>
      <c r="CL118" s="1004"/>
      <c r="CM118" s="974" t="s">
        <v>470</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440</v>
      </c>
      <c r="DH118" s="1017"/>
      <c r="DI118" s="1017"/>
      <c r="DJ118" s="1017"/>
      <c r="DK118" s="1018"/>
      <c r="DL118" s="1019" t="s">
        <v>452</v>
      </c>
      <c r="DM118" s="1017"/>
      <c r="DN118" s="1017"/>
      <c r="DO118" s="1017"/>
      <c r="DP118" s="1018"/>
      <c r="DQ118" s="1019" t="s">
        <v>440</v>
      </c>
      <c r="DR118" s="1017"/>
      <c r="DS118" s="1017"/>
      <c r="DT118" s="1017"/>
      <c r="DU118" s="1018"/>
      <c r="DV118" s="1020" t="s">
        <v>441</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440</v>
      </c>
      <c r="AB119" s="950"/>
      <c r="AC119" s="950"/>
      <c r="AD119" s="950"/>
      <c r="AE119" s="951"/>
      <c r="AF119" s="952" t="s">
        <v>452</v>
      </c>
      <c r="AG119" s="950"/>
      <c r="AH119" s="950"/>
      <c r="AI119" s="950"/>
      <c r="AJ119" s="951"/>
      <c r="AK119" s="952" t="s">
        <v>440</v>
      </c>
      <c r="AL119" s="950"/>
      <c r="AM119" s="950"/>
      <c r="AN119" s="950"/>
      <c r="AO119" s="951"/>
      <c r="AP119" s="953" t="s">
        <v>440</v>
      </c>
      <c r="AQ119" s="954"/>
      <c r="AR119" s="954"/>
      <c r="AS119" s="954"/>
      <c r="AT119" s="955"/>
      <c r="AU119" s="960"/>
      <c r="AV119" s="961"/>
      <c r="AW119" s="961"/>
      <c r="AX119" s="961"/>
      <c r="AY119" s="961"/>
      <c r="AZ119" s="279" t="s">
        <v>187</v>
      </c>
      <c r="BA119" s="279"/>
      <c r="BB119" s="279"/>
      <c r="BC119" s="279"/>
      <c r="BD119" s="279"/>
      <c r="BE119" s="279"/>
      <c r="BF119" s="279"/>
      <c r="BG119" s="279"/>
      <c r="BH119" s="279"/>
      <c r="BI119" s="279"/>
      <c r="BJ119" s="279"/>
      <c r="BK119" s="279"/>
      <c r="BL119" s="279"/>
      <c r="BM119" s="279"/>
      <c r="BN119" s="279"/>
      <c r="BO119" s="1033" t="s">
        <v>471</v>
      </c>
      <c r="BP119" s="1064"/>
      <c r="BQ119" s="1055">
        <v>32509347</v>
      </c>
      <c r="BR119" s="1056"/>
      <c r="BS119" s="1056"/>
      <c r="BT119" s="1056"/>
      <c r="BU119" s="1056"/>
      <c r="BV119" s="1056">
        <v>33105007</v>
      </c>
      <c r="BW119" s="1056"/>
      <c r="BX119" s="1056"/>
      <c r="BY119" s="1056"/>
      <c r="BZ119" s="1056"/>
      <c r="CA119" s="1056">
        <v>33028712</v>
      </c>
      <c r="CB119" s="1056"/>
      <c r="CC119" s="1056"/>
      <c r="CD119" s="1056"/>
      <c r="CE119" s="1056"/>
      <c r="CF119" s="1057"/>
      <c r="CG119" s="1058"/>
      <c r="CH119" s="1058"/>
      <c r="CI119" s="1058"/>
      <c r="CJ119" s="1059"/>
      <c r="CK119" s="1005"/>
      <c r="CL119" s="1006"/>
      <c r="CM119" s="1060" t="s">
        <v>472</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1083979</v>
      </c>
      <c r="DH119" s="1042"/>
      <c r="DI119" s="1042"/>
      <c r="DJ119" s="1042"/>
      <c r="DK119" s="1043"/>
      <c r="DL119" s="1041">
        <v>1623023</v>
      </c>
      <c r="DM119" s="1042"/>
      <c r="DN119" s="1042"/>
      <c r="DO119" s="1042"/>
      <c r="DP119" s="1043"/>
      <c r="DQ119" s="1041">
        <v>1528218</v>
      </c>
      <c r="DR119" s="1042"/>
      <c r="DS119" s="1042"/>
      <c r="DT119" s="1042"/>
      <c r="DU119" s="1043"/>
      <c r="DV119" s="1044">
        <v>8.1</v>
      </c>
      <c r="DW119" s="1045"/>
      <c r="DX119" s="1045"/>
      <c r="DY119" s="1045"/>
      <c r="DZ119" s="1046"/>
    </row>
    <row r="120" spans="1:130" s="248" customFormat="1" ht="26.25" customHeight="1" x14ac:dyDescent="0.15">
      <c r="A120" s="1117"/>
      <c r="B120" s="1004"/>
      <c r="C120" s="974" t="s">
        <v>444</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440</v>
      </c>
      <c r="AB120" s="1017"/>
      <c r="AC120" s="1017"/>
      <c r="AD120" s="1017"/>
      <c r="AE120" s="1018"/>
      <c r="AF120" s="1019" t="s">
        <v>440</v>
      </c>
      <c r="AG120" s="1017"/>
      <c r="AH120" s="1017"/>
      <c r="AI120" s="1017"/>
      <c r="AJ120" s="1018"/>
      <c r="AK120" s="1019" t="s">
        <v>452</v>
      </c>
      <c r="AL120" s="1017"/>
      <c r="AM120" s="1017"/>
      <c r="AN120" s="1017"/>
      <c r="AO120" s="1018"/>
      <c r="AP120" s="1020" t="s">
        <v>441</v>
      </c>
      <c r="AQ120" s="1021"/>
      <c r="AR120" s="1021"/>
      <c r="AS120" s="1021"/>
      <c r="AT120" s="1022"/>
      <c r="AU120" s="1047" t="s">
        <v>473</v>
      </c>
      <c r="AV120" s="1048"/>
      <c r="AW120" s="1048"/>
      <c r="AX120" s="1048"/>
      <c r="AY120" s="1049"/>
      <c r="AZ120" s="998" t="s">
        <v>474</v>
      </c>
      <c r="BA120" s="947"/>
      <c r="BB120" s="947"/>
      <c r="BC120" s="947"/>
      <c r="BD120" s="947"/>
      <c r="BE120" s="947"/>
      <c r="BF120" s="947"/>
      <c r="BG120" s="947"/>
      <c r="BH120" s="947"/>
      <c r="BI120" s="947"/>
      <c r="BJ120" s="947"/>
      <c r="BK120" s="947"/>
      <c r="BL120" s="947"/>
      <c r="BM120" s="947"/>
      <c r="BN120" s="947"/>
      <c r="BO120" s="947"/>
      <c r="BP120" s="948"/>
      <c r="BQ120" s="984">
        <v>6652845</v>
      </c>
      <c r="BR120" s="985"/>
      <c r="BS120" s="985"/>
      <c r="BT120" s="985"/>
      <c r="BU120" s="985"/>
      <c r="BV120" s="985">
        <v>5813451</v>
      </c>
      <c r="BW120" s="985"/>
      <c r="BX120" s="985"/>
      <c r="BY120" s="985"/>
      <c r="BZ120" s="985"/>
      <c r="CA120" s="985">
        <v>6864248</v>
      </c>
      <c r="CB120" s="985"/>
      <c r="CC120" s="985"/>
      <c r="CD120" s="985"/>
      <c r="CE120" s="985"/>
      <c r="CF120" s="999">
        <v>36.6</v>
      </c>
      <c r="CG120" s="1000"/>
      <c r="CH120" s="1000"/>
      <c r="CI120" s="1000"/>
      <c r="CJ120" s="1000"/>
      <c r="CK120" s="1065" t="s">
        <v>475</v>
      </c>
      <c r="CL120" s="1066"/>
      <c r="CM120" s="1066"/>
      <c r="CN120" s="1066"/>
      <c r="CO120" s="1067"/>
      <c r="CP120" s="1073" t="s">
        <v>410</v>
      </c>
      <c r="CQ120" s="1074"/>
      <c r="CR120" s="1074"/>
      <c r="CS120" s="1074"/>
      <c r="CT120" s="1074"/>
      <c r="CU120" s="1074"/>
      <c r="CV120" s="1074"/>
      <c r="CW120" s="1074"/>
      <c r="CX120" s="1074"/>
      <c r="CY120" s="1074"/>
      <c r="CZ120" s="1074"/>
      <c r="DA120" s="1074"/>
      <c r="DB120" s="1074"/>
      <c r="DC120" s="1074"/>
      <c r="DD120" s="1074"/>
      <c r="DE120" s="1074"/>
      <c r="DF120" s="1075"/>
      <c r="DG120" s="984">
        <v>133693</v>
      </c>
      <c r="DH120" s="985"/>
      <c r="DI120" s="985"/>
      <c r="DJ120" s="985"/>
      <c r="DK120" s="985"/>
      <c r="DL120" s="985">
        <v>123787</v>
      </c>
      <c r="DM120" s="985"/>
      <c r="DN120" s="985"/>
      <c r="DO120" s="985"/>
      <c r="DP120" s="985"/>
      <c r="DQ120" s="985">
        <v>113689</v>
      </c>
      <c r="DR120" s="985"/>
      <c r="DS120" s="985"/>
      <c r="DT120" s="985"/>
      <c r="DU120" s="985"/>
      <c r="DV120" s="986">
        <v>0.6</v>
      </c>
      <c r="DW120" s="986"/>
      <c r="DX120" s="986"/>
      <c r="DY120" s="986"/>
      <c r="DZ120" s="987"/>
    </row>
    <row r="121" spans="1:130" s="248" customFormat="1" ht="26.25" customHeight="1" x14ac:dyDescent="0.15">
      <c r="A121" s="1117"/>
      <c r="B121" s="1004"/>
      <c r="C121" s="1025" t="s">
        <v>476</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445</v>
      </c>
      <c r="AB121" s="1017"/>
      <c r="AC121" s="1017"/>
      <c r="AD121" s="1017"/>
      <c r="AE121" s="1018"/>
      <c r="AF121" s="1019" t="s">
        <v>441</v>
      </c>
      <c r="AG121" s="1017"/>
      <c r="AH121" s="1017"/>
      <c r="AI121" s="1017"/>
      <c r="AJ121" s="1018"/>
      <c r="AK121" s="1019" t="s">
        <v>440</v>
      </c>
      <c r="AL121" s="1017"/>
      <c r="AM121" s="1017"/>
      <c r="AN121" s="1017"/>
      <c r="AO121" s="1018"/>
      <c r="AP121" s="1020" t="s">
        <v>441</v>
      </c>
      <c r="AQ121" s="1021"/>
      <c r="AR121" s="1021"/>
      <c r="AS121" s="1021"/>
      <c r="AT121" s="1022"/>
      <c r="AU121" s="1050"/>
      <c r="AV121" s="1051"/>
      <c r="AW121" s="1051"/>
      <c r="AX121" s="1051"/>
      <c r="AY121" s="1052"/>
      <c r="AZ121" s="1007" t="s">
        <v>477</v>
      </c>
      <c r="BA121" s="1008"/>
      <c r="BB121" s="1008"/>
      <c r="BC121" s="1008"/>
      <c r="BD121" s="1008"/>
      <c r="BE121" s="1008"/>
      <c r="BF121" s="1008"/>
      <c r="BG121" s="1008"/>
      <c r="BH121" s="1008"/>
      <c r="BI121" s="1008"/>
      <c r="BJ121" s="1008"/>
      <c r="BK121" s="1008"/>
      <c r="BL121" s="1008"/>
      <c r="BM121" s="1008"/>
      <c r="BN121" s="1008"/>
      <c r="BO121" s="1008"/>
      <c r="BP121" s="1009"/>
      <c r="BQ121" s="977">
        <v>6495005</v>
      </c>
      <c r="BR121" s="978"/>
      <c r="BS121" s="978"/>
      <c r="BT121" s="978"/>
      <c r="BU121" s="978"/>
      <c r="BV121" s="978">
        <v>6993574</v>
      </c>
      <c r="BW121" s="978"/>
      <c r="BX121" s="978"/>
      <c r="BY121" s="978"/>
      <c r="BZ121" s="978"/>
      <c r="CA121" s="978">
        <v>6873820</v>
      </c>
      <c r="CB121" s="978"/>
      <c r="CC121" s="978"/>
      <c r="CD121" s="978"/>
      <c r="CE121" s="978"/>
      <c r="CF121" s="972">
        <v>36.700000000000003</v>
      </c>
      <c r="CG121" s="973"/>
      <c r="CH121" s="973"/>
      <c r="CI121" s="973"/>
      <c r="CJ121" s="973"/>
      <c r="CK121" s="1068"/>
      <c r="CL121" s="1069"/>
      <c r="CM121" s="1069"/>
      <c r="CN121" s="1069"/>
      <c r="CO121" s="1070"/>
      <c r="CP121" s="1078" t="s">
        <v>478</v>
      </c>
      <c r="CQ121" s="1079"/>
      <c r="CR121" s="1079"/>
      <c r="CS121" s="1079"/>
      <c r="CT121" s="1079"/>
      <c r="CU121" s="1079"/>
      <c r="CV121" s="1079"/>
      <c r="CW121" s="1079"/>
      <c r="CX121" s="1079"/>
      <c r="CY121" s="1079"/>
      <c r="CZ121" s="1079"/>
      <c r="DA121" s="1079"/>
      <c r="DB121" s="1079"/>
      <c r="DC121" s="1079"/>
      <c r="DD121" s="1079"/>
      <c r="DE121" s="1079"/>
      <c r="DF121" s="1080"/>
      <c r="DG121" s="977">
        <v>1108</v>
      </c>
      <c r="DH121" s="978"/>
      <c r="DI121" s="978"/>
      <c r="DJ121" s="978"/>
      <c r="DK121" s="978"/>
      <c r="DL121" s="978">
        <v>1100</v>
      </c>
      <c r="DM121" s="978"/>
      <c r="DN121" s="978"/>
      <c r="DO121" s="978"/>
      <c r="DP121" s="978"/>
      <c r="DQ121" s="978">
        <v>1344</v>
      </c>
      <c r="DR121" s="978"/>
      <c r="DS121" s="978"/>
      <c r="DT121" s="978"/>
      <c r="DU121" s="978"/>
      <c r="DV121" s="979">
        <v>0</v>
      </c>
      <c r="DW121" s="979"/>
      <c r="DX121" s="979"/>
      <c r="DY121" s="979"/>
      <c r="DZ121" s="980"/>
    </row>
    <row r="122" spans="1:130" s="248" customFormat="1" ht="26.25" customHeight="1" x14ac:dyDescent="0.15">
      <c r="A122" s="1117"/>
      <c r="B122" s="1004"/>
      <c r="C122" s="974" t="s">
        <v>458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440</v>
      </c>
      <c r="AB122" s="1017"/>
      <c r="AC122" s="1017"/>
      <c r="AD122" s="1017"/>
      <c r="AE122" s="1018"/>
      <c r="AF122" s="1019" t="s">
        <v>440</v>
      </c>
      <c r="AG122" s="1017"/>
      <c r="AH122" s="1017"/>
      <c r="AI122" s="1017"/>
      <c r="AJ122" s="1018"/>
      <c r="AK122" s="1019" t="s">
        <v>440</v>
      </c>
      <c r="AL122" s="1017"/>
      <c r="AM122" s="1017"/>
      <c r="AN122" s="1017"/>
      <c r="AO122" s="1018"/>
      <c r="AP122" s="1020" t="s">
        <v>440</v>
      </c>
      <c r="AQ122" s="1021"/>
      <c r="AR122" s="1021"/>
      <c r="AS122" s="1021"/>
      <c r="AT122" s="1022"/>
      <c r="AU122" s="1050"/>
      <c r="AV122" s="1051"/>
      <c r="AW122" s="1051"/>
      <c r="AX122" s="1051"/>
      <c r="AY122" s="1052"/>
      <c r="AZ122" s="1032" t="s">
        <v>479</v>
      </c>
      <c r="BA122" s="1023"/>
      <c r="BB122" s="1023"/>
      <c r="BC122" s="1023"/>
      <c r="BD122" s="1023"/>
      <c r="BE122" s="1023"/>
      <c r="BF122" s="1023"/>
      <c r="BG122" s="1023"/>
      <c r="BH122" s="1023"/>
      <c r="BI122" s="1023"/>
      <c r="BJ122" s="1023"/>
      <c r="BK122" s="1023"/>
      <c r="BL122" s="1023"/>
      <c r="BM122" s="1023"/>
      <c r="BN122" s="1023"/>
      <c r="BO122" s="1023"/>
      <c r="BP122" s="1024"/>
      <c r="BQ122" s="1055">
        <v>14936910</v>
      </c>
      <c r="BR122" s="1056"/>
      <c r="BS122" s="1056"/>
      <c r="BT122" s="1056"/>
      <c r="BU122" s="1056"/>
      <c r="BV122" s="1056">
        <v>14763777</v>
      </c>
      <c r="BW122" s="1056"/>
      <c r="BX122" s="1056"/>
      <c r="BY122" s="1056"/>
      <c r="BZ122" s="1056"/>
      <c r="CA122" s="1056">
        <v>14437176</v>
      </c>
      <c r="CB122" s="1056"/>
      <c r="CC122" s="1056"/>
      <c r="CD122" s="1056"/>
      <c r="CE122" s="1056"/>
      <c r="CF122" s="1076">
        <v>77</v>
      </c>
      <c r="CG122" s="1077"/>
      <c r="CH122" s="1077"/>
      <c r="CI122" s="1077"/>
      <c r="CJ122" s="1077"/>
      <c r="CK122" s="1068"/>
      <c r="CL122" s="1069"/>
      <c r="CM122" s="1069"/>
      <c r="CN122" s="1069"/>
      <c r="CO122" s="1070"/>
      <c r="CP122" s="1078" t="s">
        <v>480</v>
      </c>
      <c r="CQ122" s="1079"/>
      <c r="CR122" s="1079"/>
      <c r="CS122" s="1079"/>
      <c r="CT122" s="1079"/>
      <c r="CU122" s="1079"/>
      <c r="CV122" s="1079"/>
      <c r="CW122" s="1079"/>
      <c r="CX122" s="1079"/>
      <c r="CY122" s="1079"/>
      <c r="CZ122" s="1079"/>
      <c r="DA122" s="1079"/>
      <c r="DB122" s="1079"/>
      <c r="DC122" s="1079"/>
      <c r="DD122" s="1079"/>
      <c r="DE122" s="1079"/>
      <c r="DF122" s="1080"/>
      <c r="DG122" s="977" t="s">
        <v>440</v>
      </c>
      <c r="DH122" s="978"/>
      <c r="DI122" s="978"/>
      <c r="DJ122" s="978"/>
      <c r="DK122" s="978"/>
      <c r="DL122" s="978" t="s">
        <v>440</v>
      </c>
      <c r="DM122" s="978"/>
      <c r="DN122" s="978"/>
      <c r="DO122" s="978"/>
      <c r="DP122" s="978"/>
      <c r="DQ122" s="978" t="s">
        <v>441</v>
      </c>
      <c r="DR122" s="978"/>
      <c r="DS122" s="978"/>
      <c r="DT122" s="978"/>
      <c r="DU122" s="978"/>
      <c r="DV122" s="979" t="s">
        <v>440</v>
      </c>
      <c r="DW122" s="979"/>
      <c r="DX122" s="979"/>
      <c r="DY122" s="979"/>
      <c r="DZ122" s="980"/>
    </row>
    <row r="123" spans="1:130" s="248" customFormat="1" ht="26.25" customHeight="1" x14ac:dyDescent="0.15">
      <c r="A123" s="1117"/>
      <c r="B123" s="1004"/>
      <c r="C123" s="974" t="s">
        <v>465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440</v>
      </c>
      <c r="AB123" s="1017"/>
      <c r="AC123" s="1017"/>
      <c r="AD123" s="1017"/>
      <c r="AE123" s="1018"/>
      <c r="AF123" s="1019" t="s">
        <v>452</v>
      </c>
      <c r="AG123" s="1017"/>
      <c r="AH123" s="1017"/>
      <c r="AI123" s="1017"/>
      <c r="AJ123" s="1018"/>
      <c r="AK123" s="1019" t="s">
        <v>440</v>
      </c>
      <c r="AL123" s="1017"/>
      <c r="AM123" s="1017"/>
      <c r="AN123" s="1017"/>
      <c r="AO123" s="1018"/>
      <c r="AP123" s="1020" t="s">
        <v>440</v>
      </c>
      <c r="AQ123" s="1021"/>
      <c r="AR123" s="1021"/>
      <c r="AS123" s="1021"/>
      <c r="AT123" s="1022"/>
      <c r="AU123" s="1053"/>
      <c r="AV123" s="1054"/>
      <c r="AW123" s="1054"/>
      <c r="AX123" s="1054"/>
      <c r="AY123" s="1054"/>
      <c r="AZ123" s="279" t="s">
        <v>187</v>
      </c>
      <c r="BA123" s="279"/>
      <c r="BB123" s="279"/>
      <c r="BC123" s="279"/>
      <c r="BD123" s="279"/>
      <c r="BE123" s="279"/>
      <c r="BF123" s="279"/>
      <c r="BG123" s="279"/>
      <c r="BH123" s="279"/>
      <c r="BI123" s="279"/>
      <c r="BJ123" s="279"/>
      <c r="BK123" s="279"/>
      <c r="BL123" s="279"/>
      <c r="BM123" s="279"/>
      <c r="BN123" s="279"/>
      <c r="BO123" s="1033" t="s">
        <v>481</v>
      </c>
      <c r="BP123" s="1064"/>
      <c r="BQ123" s="1123">
        <v>28084760</v>
      </c>
      <c r="BR123" s="1124"/>
      <c r="BS123" s="1124"/>
      <c r="BT123" s="1124"/>
      <c r="BU123" s="1124"/>
      <c r="BV123" s="1124">
        <v>27570802</v>
      </c>
      <c r="BW123" s="1124"/>
      <c r="BX123" s="1124"/>
      <c r="BY123" s="1124"/>
      <c r="BZ123" s="1124"/>
      <c r="CA123" s="1124">
        <v>28175244</v>
      </c>
      <c r="CB123" s="1124"/>
      <c r="CC123" s="1124"/>
      <c r="CD123" s="1124"/>
      <c r="CE123" s="1124"/>
      <c r="CF123" s="1057"/>
      <c r="CG123" s="1058"/>
      <c r="CH123" s="1058"/>
      <c r="CI123" s="1058"/>
      <c r="CJ123" s="1059"/>
      <c r="CK123" s="1068"/>
      <c r="CL123" s="1069"/>
      <c r="CM123" s="1069"/>
      <c r="CN123" s="1069"/>
      <c r="CO123" s="1070"/>
      <c r="CP123" s="1078" t="s">
        <v>482</v>
      </c>
      <c r="CQ123" s="1079"/>
      <c r="CR123" s="1079"/>
      <c r="CS123" s="1079"/>
      <c r="CT123" s="1079"/>
      <c r="CU123" s="1079"/>
      <c r="CV123" s="1079"/>
      <c r="CW123" s="1079"/>
      <c r="CX123" s="1079"/>
      <c r="CY123" s="1079"/>
      <c r="CZ123" s="1079"/>
      <c r="DA123" s="1079"/>
      <c r="DB123" s="1079"/>
      <c r="DC123" s="1079"/>
      <c r="DD123" s="1079"/>
      <c r="DE123" s="1079"/>
      <c r="DF123" s="1080"/>
      <c r="DG123" s="1016" t="s">
        <v>440</v>
      </c>
      <c r="DH123" s="1017"/>
      <c r="DI123" s="1017"/>
      <c r="DJ123" s="1017"/>
      <c r="DK123" s="1018"/>
      <c r="DL123" s="1019" t="s">
        <v>440</v>
      </c>
      <c r="DM123" s="1017"/>
      <c r="DN123" s="1017"/>
      <c r="DO123" s="1017"/>
      <c r="DP123" s="1018"/>
      <c r="DQ123" s="1019" t="s">
        <v>440</v>
      </c>
      <c r="DR123" s="1017"/>
      <c r="DS123" s="1017"/>
      <c r="DT123" s="1017"/>
      <c r="DU123" s="1018"/>
      <c r="DV123" s="1020" t="s">
        <v>452</v>
      </c>
      <c r="DW123" s="1021"/>
      <c r="DX123" s="1021"/>
      <c r="DY123" s="1021"/>
      <c r="DZ123" s="1022"/>
    </row>
    <row r="124" spans="1:130" s="248" customFormat="1" ht="26.25" customHeight="1" thickBot="1" x14ac:dyDescent="0.2">
      <c r="A124" s="1117"/>
      <c r="B124" s="1004"/>
      <c r="C124" s="974" t="s">
        <v>468</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452</v>
      </c>
      <c r="AB124" s="1017"/>
      <c r="AC124" s="1017"/>
      <c r="AD124" s="1017"/>
      <c r="AE124" s="1018"/>
      <c r="AF124" s="1019" t="s">
        <v>441</v>
      </c>
      <c r="AG124" s="1017"/>
      <c r="AH124" s="1017"/>
      <c r="AI124" s="1017"/>
      <c r="AJ124" s="1018"/>
      <c r="AK124" s="1019" t="s">
        <v>440</v>
      </c>
      <c r="AL124" s="1017"/>
      <c r="AM124" s="1017"/>
      <c r="AN124" s="1017"/>
      <c r="AO124" s="1018"/>
      <c r="AP124" s="1020" t="s">
        <v>445</v>
      </c>
      <c r="AQ124" s="1021"/>
      <c r="AR124" s="1021"/>
      <c r="AS124" s="1021"/>
      <c r="AT124" s="1022"/>
      <c r="AU124" s="1119" t="s">
        <v>483</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25</v>
      </c>
      <c r="BR124" s="1086"/>
      <c r="BS124" s="1086"/>
      <c r="BT124" s="1086"/>
      <c r="BU124" s="1086"/>
      <c r="BV124" s="1086">
        <v>31.1</v>
      </c>
      <c r="BW124" s="1086"/>
      <c r="BX124" s="1086"/>
      <c r="BY124" s="1086"/>
      <c r="BZ124" s="1086"/>
      <c r="CA124" s="1086">
        <v>25.8</v>
      </c>
      <c r="CB124" s="1086"/>
      <c r="CC124" s="1086"/>
      <c r="CD124" s="1086"/>
      <c r="CE124" s="1086"/>
      <c r="CF124" s="1087"/>
      <c r="CG124" s="1088"/>
      <c r="CH124" s="1088"/>
      <c r="CI124" s="1088"/>
      <c r="CJ124" s="1089"/>
      <c r="CK124" s="1071"/>
      <c r="CL124" s="1071"/>
      <c r="CM124" s="1071"/>
      <c r="CN124" s="1071"/>
      <c r="CO124" s="1072"/>
      <c r="CP124" s="1078" t="s">
        <v>484</v>
      </c>
      <c r="CQ124" s="1079"/>
      <c r="CR124" s="1079"/>
      <c r="CS124" s="1079"/>
      <c r="CT124" s="1079"/>
      <c r="CU124" s="1079"/>
      <c r="CV124" s="1079"/>
      <c r="CW124" s="1079"/>
      <c r="CX124" s="1079"/>
      <c r="CY124" s="1079"/>
      <c r="CZ124" s="1079"/>
      <c r="DA124" s="1079"/>
      <c r="DB124" s="1079"/>
      <c r="DC124" s="1079"/>
      <c r="DD124" s="1079"/>
      <c r="DE124" s="1079"/>
      <c r="DF124" s="1080"/>
      <c r="DG124" s="1063">
        <v>672569</v>
      </c>
      <c r="DH124" s="1042"/>
      <c r="DI124" s="1042"/>
      <c r="DJ124" s="1042"/>
      <c r="DK124" s="1043"/>
      <c r="DL124" s="1041" t="s">
        <v>440</v>
      </c>
      <c r="DM124" s="1042"/>
      <c r="DN124" s="1042"/>
      <c r="DO124" s="1042"/>
      <c r="DP124" s="1043"/>
      <c r="DQ124" s="1041" t="s">
        <v>440</v>
      </c>
      <c r="DR124" s="1042"/>
      <c r="DS124" s="1042"/>
      <c r="DT124" s="1042"/>
      <c r="DU124" s="1043"/>
      <c r="DV124" s="1044" t="s">
        <v>440</v>
      </c>
      <c r="DW124" s="1045"/>
      <c r="DX124" s="1045"/>
      <c r="DY124" s="1045"/>
      <c r="DZ124" s="1046"/>
    </row>
    <row r="125" spans="1:130" s="248" customFormat="1" ht="26.25" customHeight="1" x14ac:dyDescent="0.15">
      <c r="A125" s="1117"/>
      <c r="B125" s="1004"/>
      <c r="C125" s="974" t="s">
        <v>470</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440</v>
      </c>
      <c r="AB125" s="1017"/>
      <c r="AC125" s="1017"/>
      <c r="AD125" s="1017"/>
      <c r="AE125" s="1018"/>
      <c r="AF125" s="1019" t="s">
        <v>440</v>
      </c>
      <c r="AG125" s="1017"/>
      <c r="AH125" s="1017"/>
      <c r="AI125" s="1017"/>
      <c r="AJ125" s="1018"/>
      <c r="AK125" s="1019" t="s">
        <v>440</v>
      </c>
      <c r="AL125" s="1017"/>
      <c r="AM125" s="1017"/>
      <c r="AN125" s="1017"/>
      <c r="AO125" s="1018"/>
      <c r="AP125" s="1020" t="s">
        <v>440</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485</v>
      </c>
      <c r="CL125" s="1066"/>
      <c r="CM125" s="1066"/>
      <c r="CN125" s="1066"/>
      <c r="CO125" s="1067"/>
      <c r="CP125" s="998" t="s">
        <v>486</v>
      </c>
      <c r="CQ125" s="947"/>
      <c r="CR125" s="947"/>
      <c r="CS125" s="947"/>
      <c r="CT125" s="947"/>
      <c r="CU125" s="947"/>
      <c r="CV125" s="947"/>
      <c r="CW125" s="947"/>
      <c r="CX125" s="947"/>
      <c r="CY125" s="947"/>
      <c r="CZ125" s="947"/>
      <c r="DA125" s="947"/>
      <c r="DB125" s="947"/>
      <c r="DC125" s="947"/>
      <c r="DD125" s="947"/>
      <c r="DE125" s="947"/>
      <c r="DF125" s="948"/>
      <c r="DG125" s="984" t="s">
        <v>440</v>
      </c>
      <c r="DH125" s="985"/>
      <c r="DI125" s="985"/>
      <c r="DJ125" s="985"/>
      <c r="DK125" s="985"/>
      <c r="DL125" s="985" t="s">
        <v>440</v>
      </c>
      <c r="DM125" s="985"/>
      <c r="DN125" s="985"/>
      <c r="DO125" s="985"/>
      <c r="DP125" s="985"/>
      <c r="DQ125" s="985" t="s">
        <v>440</v>
      </c>
      <c r="DR125" s="985"/>
      <c r="DS125" s="985"/>
      <c r="DT125" s="985"/>
      <c r="DU125" s="985"/>
      <c r="DV125" s="986" t="s">
        <v>440</v>
      </c>
      <c r="DW125" s="986"/>
      <c r="DX125" s="986"/>
      <c r="DY125" s="986"/>
      <c r="DZ125" s="987"/>
    </row>
    <row r="126" spans="1:130" s="248" customFormat="1" ht="26.25" customHeight="1" thickBot="1" x14ac:dyDescent="0.2">
      <c r="A126" s="1117"/>
      <c r="B126" s="1004"/>
      <c r="C126" s="974" t="s">
        <v>472</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74236</v>
      </c>
      <c r="AB126" s="1017"/>
      <c r="AC126" s="1017"/>
      <c r="AD126" s="1017"/>
      <c r="AE126" s="1018"/>
      <c r="AF126" s="1019">
        <v>75792</v>
      </c>
      <c r="AG126" s="1017"/>
      <c r="AH126" s="1017"/>
      <c r="AI126" s="1017"/>
      <c r="AJ126" s="1018"/>
      <c r="AK126" s="1019">
        <v>76733</v>
      </c>
      <c r="AL126" s="1017"/>
      <c r="AM126" s="1017"/>
      <c r="AN126" s="1017"/>
      <c r="AO126" s="1018"/>
      <c r="AP126" s="1020">
        <v>0.4</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487</v>
      </c>
      <c r="CQ126" s="1008"/>
      <c r="CR126" s="1008"/>
      <c r="CS126" s="1008"/>
      <c r="CT126" s="1008"/>
      <c r="CU126" s="1008"/>
      <c r="CV126" s="1008"/>
      <c r="CW126" s="1008"/>
      <c r="CX126" s="1008"/>
      <c r="CY126" s="1008"/>
      <c r="CZ126" s="1008"/>
      <c r="DA126" s="1008"/>
      <c r="DB126" s="1008"/>
      <c r="DC126" s="1008"/>
      <c r="DD126" s="1008"/>
      <c r="DE126" s="1008"/>
      <c r="DF126" s="1009"/>
      <c r="DG126" s="977" t="s">
        <v>440</v>
      </c>
      <c r="DH126" s="978"/>
      <c r="DI126" s="978"/>
      <c r="DJ126" s="978"/>
      <c r="DK126" s="978"/>
      <c r="DL126" s="978" t="s">
        <v>440</v>
      </c>
      <c r="DM126" s="978"/>
      <c r="DN126" s="978"/>
      <c r="DO126" s="978"/>
      <c r="DP126" s="978"/>
      <c r="DQ126" s="978" t="s">
        <v>440</v>
      </c>
      <c r="DR126" s="978"/>
      <c r="DS126" s="978"/>
      <c r="DT126" s="978"/>
      <c r="DU126" s="978"/>
      <c r="DV126" s="979" t="s">
        <v>440</v>
      </c>
      <c r="DW126" s="979"/>
      <c r="DX126" s="979"/>
      <c r="DY126" s="979"/>
      <c r="DZ126" s="980"/>
    </row>
    <row r="127" spans="1:130" s="248" customFormat="1" ht="26.25" customHeight="1" x14ac:dyDescent="0.15">
      <c r="A127" s="1118"/>
      <c r="B127" s="1006"/>
      <c r="C127" s="1060" t="s">
        <v>488</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440</v>
      </c>
      <c r="AB127" s="1017"/>
      <c r="AC127" s="1017"/>
      <c r="AD127" s="1017"/>
      <c r="AE127" s="1018"/>
      <c r="AF127" s="1019" t="s">
        <v>445</v>
      </c>
      <c r="AG127" s="1017"/>
      <c r="AH127" s="1017"/>
      <c r="AI127" s="1017"/>
      <c r="AJ127" s="1018"/>
      <c r="AK127" s="1019" t="s">
        <v>440</v>
      </c>
      <c r="AL127" s="1017"/>
      <c r="AM127" s="1017"/>
      <c r="AN127" s="1017"/>
      <c r="AO127" s="1018"/>
      <c r="AP127" s="1020" t="s">
        <v>440</v>
      </c>
      <c r="AQ127" s="1021"/>
      <c r="AR127" s="1021"/>
      <c r="AS127" s="1021"/>
      <c r="AT127" s="1022"/>
      <c r="AU127" s="284"/>
      <c r="AV127" s="284"/>
      <c r="AW127" s="284"/>
      <c r="AX127" s="1090" t="s">
        <v>489</v>
      </c>
      <c r="AY127" s="1091"/>
      <c r="AZ127" s="1091"/>
      <c r="BA127" s="1091"/>
      <c r="BB127" s="1091"/>
      <c r="BC127" s="1091"/>
      <c r="BD127" s="1091"/>
      <c r="BE127" s="1092"/>
      <c r="BF127" s="1093" t="s">
        <v>490</v>
      </c>
      <c r="BG127" s="1091"/>
      <c r="BH127" s="1091"/>
      <c r="BI127" s="1091"/>
      <c r="BJ127" s="1091"/>
      <c r="BK127" s="1091"/>
      <c r="BL127" s="1092"/>
      <c r="BM127" s="1093" t="s">
        <v>491</v>
      </c>
      <c r="BN127" s="1091"/>
      <c r="BO127" s="1091"/>
      <c r="BP127" s="1091"/>
      <c r="BQ127" s="1091"/>
      <c r="BR127" s="1091"/>
      <c r="BS127" s="1092"/>
      <c r="BT127" s="1093" t="s">
        <v>492</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493</v>
      </c>
      <c r="CQ127" s="1008"/>
      <c r="CR127" s="1008"/>
      <c r="CS127" s="1008"/>
      <c r="CT127" s="1008"/>
      <c r="CU127" s="1008"/>
      <c r="CV127" s="1008"/>
      <c r="CW127" s="1008"/>
      <c r="CX127" s="1008"/>
      <c r="CY127" s="1008"/>
      <c r="CZ127" s="1008"/>
      <c r="DA127" s="1008"/>
      <c r="DB127" s="1008"/>
      <c r="DC127" s="1008"/>
      <c r="DD127" s="1008"/>
      <c r="DE127" s="1008"/>
      <c r="DF127" s="1009"/>
      <c r="DG127" s="977" t="s">
        <v>440</v>
      </c>
      <c r="DH127" s="978"/>
      <c r="DI127" s="978"/>
      <c r="DJ127" s="978"/>
      <c r="DK127" s="978"/>
      <c r="DL127" s="978" t="s">
        <v>440</v>
      </c>
      <c r="DM127" s="978"/>
      <c r="DN127" s="978"/>
      <c r="DO127" s="978"/>
      <c r="DP127" s="978"/>
      <c r="DQ127" s="978" t="s">
        <v>440</v>
      </c>
      <c r="DR127" s="978"/>
      <c r="DS127" s="978"/>
      <c r="DT127" s="978"/>
      <c r="DU127" s="978"/>
      <c r="DV127" s="979" t="s">
        <v>445</v>
      </c>
      <c r="DW127" s="979"/>
      <c r="DX127" s="979"/>
      <c r="DY127" s="979"/>
      <c r="DZ127" s="980"/>
    </row>
    <row r="128" spans="1:130" s="248" customFormat="1" ht="26.25" customHeight="1" thickBot="1" x14ac:dyDescent="0.2">
      <c r="A128" s="1101" t="s">
        <v>494</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495</v>
      </c>
      <c r="X128" s="1103"/>
      <c r="Y128" s="1103"/>
      <c r="Z128" s="1104"/>
      <c r="AA128" s="1105">
        <v>356914</v>
      </c>
      <c r="AB128" s="1106"/>
      <c r="AC128" s="1106"/>
      <c r="AD128" s="1106"/>
      <c r="AE128" s="1107"/>
      <c r="AF128" s="1108">
        <v>325518</v>
      </c>
      <c r="AG128" s="1106"/>
      <c r="AH128" s="1106"/>
      <c r="AI128" s="1106"/>
      <c r="AJ128" s="1107"/>
      <c r="AK128" s="1108">
        <v>137526</v>
      </c>
      <c r="AL128" s="1106"/>
      <c r="AM128" s="1106"/>
      <c r="AN128" s="1106"/>
      <c r="AO128" s="1107"/>
      <c r="AP128" s="1109"/>
      <c r="AQ128" s="1110"/>
      <c r="AR128" s="1110"/>
      <c r="AS128" s="1110"/>
      <c r="AT128" s="1111"/>
      <c r="AU128" s="284"/>
      <c r="AV128" s="284"/>
      <c r="AW128" s="284"/>
      <c r="AX128" s="946" t="s">
        <v>496</v>
      </c>
      <c r="AY128" s="947"/>
      <c r="AZ128" s="947"/>
      <c r="BA128" s="947"/>
      <c r="BB128" s="947"/>
      <c r="BC128" s="947"/>
      <c r="BD128" s="947"/>
      <c r="BE128" s="948"/>
      <c r="BF128" s="1112" t="s">
        <v>129</v>
      </c>
      <c r="BG128" s="1113"/>
      <c r="BH128" s="1113"/>
      <c r="BI128" s="1113"/>
      <c r="BJ128" s="1113"/>
      <c r="BK128" s="1113"/>
      <c r="BL128" s="1114"/>
      <c r="BM128" s="1112">
        <v>12.48</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497</v>
      </c>
      <c r="CQ128" s="1095"/>
      <c r="CR128" s="1095"/>
      <c r="CS128" s="1095"/>
      <c r="CT128" s="1095"/>
      <c r="CU128" s="1095"/>
      <c r="CV128" s="1095"/>
      <c r="CW128" s="1095"/>
      <c r="CX128" s="1095"/>
      <c r="CY128" s="1095"/>
      <c r="CZ128" s="1095"/>
      <c r="DA128" s="1095"/>
      <c r="DB128" s="1095"/>
      <c r="DC128" s="1095"/>
      <c r="DD128" s="1095"/>
      <c r="DE128" s="1095"/>
      <c r="DF128" s="1096"/>
      <c r="DG128" s="1097" t="s">
        <v>440</v>
      </c>
      <c r="DH128" s="1098"/>
      <c r="DI128" s="1098"/>
      <c r="DJ128" s="1098"/>
      <c r="DK128" s="1098"/>
      <c r="DL128" s="1098" t="s">
        <v>440</v>
      </c>
      <c r="DM128" s="1098"/>
      <c r="DN128" s="1098"/>
      <c r="DO128" s="1098"/>
      <c r="DP128" s="1098"/>
      <c r="DQ128" s="1098" t="s">
        <v>440</v>
      </c>
      <c r="DR128" s="1098"/>
      <c r="DS128" s="1098"/>
      <c r="DT128" s="1098"/>
      <c r="DU128" s="1098"/>
      <c r="DV128" s="1099" t="s">
        <v>440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498</v>
      </c>
      <c r="X129" s="1132"/>
      <c r="Y129" s="1132"/>
      <c r="Z129" s="1133"/>
      <c r="AA129" s="1016">
        <v>19187622</v>
      </c>
      <c r="AB129" s="1017"/>
      <c r="AC129" s="1017"/>
      <c r="AD129" s="1017"/>
      <c r="AE129" s="1018"/>
      <c r="AF129" s="1019">
        <v>19214726</v>
      </c>
      <c r="AG129" s="1017"/>
      <c r="AH129" s="1017"/>
      <c r="AI129" s="1017"/>
      <c r="AJ129" s="1018"/>
      <c r="AK129" s="1019">
        <v>20169461</v>
      </c>
      <c r="AL129" s="1017"/>
      <c r="AM129" s="1017"/>
      <c r="AN129" s="1017"/>
      <c r="AO129" s="1018"/>
      <c r="AP129" s="1134"/>
      <c r="AQ129" s="1135"/>
      <c r="AR129" s="1135"/>
      <c r="AS129" s="1135"/>
      <c r="AT129" s="1136"/>
      <c r="AU129" s="286"/>
      <c r="AV129" s="286"/>
      <c r="AW129" s="286"/>
      <c r="AX129" s="1125" t="s">
        <v>499</v>
      </c>
      <c r="AY129" s="1008"/>
      <c r="AZ129" s="1008"/>
      <c r="BA129" s="1008"/>
      <c r="BB129" s="1008"/>
      <c r="BC129" s="1008"/>
      <c r="BD129" s="1008"/>
      <c r="BE129" s="1009"/>
      <c r="BF129" s="1126" t="s">
        <v>440</v>
      </c>
      <c r="BG129" s="1127"/>
      <c r="BH129" s="1127"/>
      <c r="BI129" s="1127"/>
      <c r="BJ129" s="1127"/>
      <c r="BK129" s="1127"/>
      <c r="BL129" s="1128"/>
      <c r="BM129" s="1126">
        <v>17.48</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500</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501</v>
      </c>
      <c r="X130" s="1132"/>
      <c r="Y130" s="1132"/>
      <c r="Z130" s="1133"/>
      <c r="AA130" s="1016">
        <v>1535102</v>
      </c>
      <c r="AB130" s="1017"/>
      <c r="AC130" s="1017"/>
      <c r="AD130" s="1017"/>
      <c r="AE130" s="1018"/>
      <c r="AF130" s="1019">
        <v>1454800</v>
      </c>
      <c r="AG130" s="1017"/>
      <c r="AH130" s="1017"/>
      <c r="AI130" s="1017"/>
      <c r="AJ130" s="1018"/>
      <c r="AK130" s="1019">
        <v>1415484</v>
      </c>
      <c r="AL130" s="1017"/>
      <c r="AM130" s="1017"/>
      <c r="AN130" s="1017"/>
      <c r="AO130" s="1018"/>
      <c r="AP130" s="1134"/>
      <c r="AQ130" s="1135"/>
      <c r="AR130" s="1135"/>
      <c r="AS130" s="1135"/>
      <c r="AT130" s="1136"/>
      <c r="AU130" s="286"/>
      <c r="AV130" s="286"/>
      <c r="AW130" s="286"/>
      <c r="AX130" s="1125" t="s">
        <v>502</v>
      </c>
      <c r="AY130" s="1008"/>
      <c r="AZ130" s="1008"/>
      <c r="BA130" s="1008"/>
      <c r="BB130" s="1008"/>
      <c r="BC130" s="1008"/>
      <c r="BD130" s="1008"/>
      <c r="BE130" s="1009"/>
      <c r="BF130" s="1162">
        <v>3.5</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503</v>
      </c>
      <c r="X131" s="1170"/>
      <c r="Y131" s="1170"/>
      <c r="Z131" s="1171"/>
      <c r="AA131" s="1063">
        <v>17652520</v>
      </c>
      <c r="AB131" s="1042"/>
      <c r="AC131" s="1042"/>
      <c r="AD131" s="1042"/>
      <c r="AE131" s="1043"/>
      <c r="AF131" s="1041">
        <v>17759926</v>
      </c>
      <c r="AG131" s="1042"/>
      <c r="AH131" s="1042"/>
      <c r="AI131" s="1042"/>
      <c r="AJ131" s="1043"/>
      <c r="AK131" s="1041">
        <v>18753977</v>
      </c>
      <c r="AL131" s="1042"/>
      <c r="AM131" s="1042"/>
      <c r="AN131" s="1042"/>
      <c r="AO131" s="1043"/>
      <c r="AP131" s="1172"/>
      <c r="AQ131" s="1173"/>
      <c r="AR131" s="1173"/>
      <c r="AS131" s="1173"/>
      <c r="AT131" s="1174"/>
      <c r="AU131" s="286"/>
      <c r="AV131" s="286"/>
      <c r="AW131" s="286"/>
      <c r="AX131" s="1144" t="s">
        <v>504</v>
      </c>
      <c r="AY131" s="1095"/>
      <c r="AZ131" s="1095"/>
      <c r="BA131" s="1095"/>
      <c r="BB131" s="1095"/>
      <c r="BC131" s="1095"/>
      <c r="BD131" s="1095"/>
      <c r="BE131" s="1096"/>
      <c r="BF131" s="1145">
        <v>25.8</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505</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506</v>
      </c>
      <c r="W132" s="1155"/>
      <c r="X132" s="1155"/>
      <c r="Y132" s="1155"/>
      <c r="Z132" s="1156"/>
      <c r="AA132" s="1157">
        <v>3.857783478</v>
      </c>
      <c r="AB132" s="1158"/>
      <c r="AC132" s="1158"/>
      <c r="AD132" s="1158"/>
      <c r="AE132" s="1159"/>
      <c r="AF132" s="1160">
        <v>3.7059557569999999</v>
      </c>
      <c r="AG132" s="1158"/>
      <c r="AH132" s="1158"/>
      <c r="AI132" s="1158"/>
      <c r="AJ132" s="1159"/>
      <c r="AK132" s="1160">
        <v>3.0925867079999998</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507</v>
      </c>
      <c r="W133" s="1138"/>
      <c r="X133" s="1138"/>
      <c r="Y133" s="1138"/>
      <c r="Z133" s="1139"/>
      <c r="AA133" s="1140">
        <v>4.4000000000000004</v>
      </c>
      <c r="AB133" s="1141"/>
      <c r="AC133" s="1141"/>
      <c r="AD133" s="1141"/>
      <c r="AE133" s="1142"/>
      <c r="AF133" s="1140">
        <v>3.9</v>
      </c>
      <c r="AG133" s="1141"/>
      <c r="AH133" s="1141"/>
      <c r="AI133" s="1141"/>
      <c r="AJ133" s="1142"/>
      <c r="AK133" s="1140">
        <v>3.5</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CljIGhyKu1E75xlfyA45Vj/PggBwo53gWd8iQNV7SxeNd7WCIVcdxHeoOl3FYidkMuZQzKo9yNZqj/Md2eHYCA==" saltValue="eG/gV7IKtSZbP6DwS/AH4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PiYBPv28btubaKsnx8stHvN3Bu4rsJyzRSecQBPlknn5SXABFjWexB1yyzAUVEbL+nLwh+n7O9aaIrfQMxHMvw==" saltValue="VoB0G5SOucVNOzeuboYqL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NhY3zvA5Ngdkg8JWGrVU+ycQGQOZ//NhLaVGWZMTAqa+G8IGK8qQCQKrFuStfkizK9n2lC1hRpoqj63dx2h8Q==" saltValue="JYYJ9gNiGQRI96UUYbJIGA=="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516</v>
      </c>
      <c r="AL9" s="1178"/>
      <c r="AM9" s="1178"/>
      <c r="AN9" s="1179"/>
      <c r="AO9" s="314">
        <v>7632226</v>
      </c>
      <c r="AP9" s="314">
        <v>91949</v>
      </c>
      <c r="AQ9" s="315">
        <v>70597</v>
      </c>
      <c r="AR9" s="316">
        <v>30.2</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517</v>
      </c>
      <c r="AL10" s="1178"/>
      <c r="AM10" s="1178"/>
      <c r="AN10" s="1179"/>
      <c r="AO10" s="317">
        <v>67531</v>
      </c>
      <c r="AP10" s="317">
        <v>814</v>
      </c>
      <c r="AQ10" s="318">
        <v>6273</v>
      </c>
      <c r="AR10" s="319">
        <v>-87</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518</v>
      </c>
      <c r="AL11" s="1178"/>
      <c r="AM11" s="1178"/>
      <c r="AN11" s="1179"/>
      <c r="AO11" s="317">
        <v>169942</v>
      </c>
      <c r="AP11" s="317">
        <v>2047</v>
      </c>
      <c r="AQ11" s="318">
        <v>1314</v>
      </c>
      <c r="AR11" s="319">
        <v>55.8</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519</v>
      </c>
      <c r="AL12" s="1178"/>
      <c r="AM12" s="1178"/>
      <c r="AN12" s="1179"/>
      <c r="AO12" s="317">
        <v>11098</v>
      </c>
      <c r="AP12" s="317">
        <v>134</v>
      </c>
      <c r="AQ12" s="318">
        <v>3</v>
      </c>
      <c r="AR12" s="319">
        <v>4366.7</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520</v>
      </c>
      <c r="AL13" s="1178"/>
      <c r="AM13" s="1178"/>
      <c r="AN13" s="1179"/>
      <c r="AO13" s="317" t="s">
        <v>521</v>
      </c>
      <c r="AP13" s="317" t="s">
        <v>521</v>
      </c>
      <c r="AQ13" s="318">
        <v>2424</v>
      </c>
      <c r="AR13" s="319" t="s">
        <v>521</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522</v>
      </c>
      <c r="AL14" s="1178"/>
      <c r="AM14" s="1178"/>
      <c r="AN14" s="1179"/>
      <c r="AO14" s="317">
        <v>226078</v>
      </c>
      <c r="AP14" s="317">
        <v>2724</v>
      </c>
      <c r="AQ14" s="318">
        <v>1774</v>
      </c>
      <c r="AR14" s="319">
        <v>53.6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523</v>
      </c>
      <c r="AL15" s="1184"/>
      <c r="AM15" s="1184"/>
      <c r="AN15" s="1185"/>
      <c r="AO15" s="317">
        <v>-859627</v>
      </c>
      <c r="AP15" s="317">
        <v>-10356</v>
      </c>
      <c r="AQ15" s="318">
        <v>-4858</v>
      </c>
      <c r="AR15" s="319">
        <v>113.2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187</v>
      </c>
      <c r="AL16" s="1184"/>
      <c r="AM16" s="1184"/>
      <c r="AN16" s="1185"/>
      <c r="AO16" s="317">
        <v>7247248</v>
      </c>
      <c r="AP16" s="317">
        <v>87311</v>
      </c>
      <c r="AQ16" s="318">
        <v>77526</v>
      </c>
      <c r="AR16" s="319">
        <v>12.6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528</v>
      </c>
      <c r="AL21" s="1187"/>
      <c r="AM21" s="1187"/>
      <c r="AN21" s="1188"/>
      <c r="AO21" s="330">
        <v>10.49</v>
      </c>
      <c r="AP21" s="331">
        <v>7.31</v>
      </c>
      <c r="AQ21" s="332">
        <v>3.18</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529</v>
      </c>
      <c r="AL22" s="1187"/>
      <c r="AM22" s="1187"/>
      <c r="AN22" s="1188"/>
      <c r="AO22" s="335">
        <v>100.3</v>
      </c>
      <c r="AP22" s="336">
        <v>98.5</v>
      </c>
      <c r="AQ22" s="337">
        <v>1.8</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533</v>
      </c>
      <c r="AL32" s="1181"/>
      <c r="AM32" s="1181"/>
      <c r="AN32" s="1182"/>
      <c r="AO32" s="345">
        <v>1639583</v>
      </c>
      <c r="AP32" s="345">
        <v>19753</v>
      </c>
      <c r="AQ32" s="346">
        <v>38968</v>
      </c>
      <c r="AR32" s="347">
        <v>-49.3</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534</v>
      </c>
      <c r="AL33" s="1181"/>
      <c r="AM33" s="1181"/>
      <c r="AN33" s="1182"/>
      <c r="AO33" s="345" t="s">
        <v>521</v>
      </c>
      <c r="AP33" s="345" t="s">
        <v>521</v>
      </c>
      <c r="AQ33" s="346" t="s">
        <v>521</v>
      </c>
      <c r="AR33" s="347" t="s">
        <v>521</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535</v>
      </c>
      <c r="AL34" s="1181"/>
      <c r="AM34" s="1181"/>
      <c r="AN34" s="1182"/>
      <c r="AO34" s="345" t="s">
        <v>521</v>
      </c>
      <c r="AP34" s="345" t="s">
        <v>521</v>
      </c>
      <c r="AQ34" s="346">
        <v>58</v>
      </c>
      <c r="AR34" s="347" t="s">
        <v>521</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536</v>
      </c>
      <c r="AL35" s="1181"/>
      <c r="AM35" s="1181"/>
      <c r="AN35" s="1182"/>
      <c r="AO35" s="345">
        <v>12882</v>
      </c>
      <c r="AP35" s="345">
        <v>155</v>
      </c>
      <c r="AQ35" s="346">
        <v>12321</v>
      </c>
      <c r="AR35" s="347">
        <v>-98.7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537</v>
      </c>
      <c r="AL36" s="1181"/>
      <c r="AM36" s="1181"/>
      <c r="AN36" s="1182"/>
      <c r="AO36" s="345">
        <v>403795</v>
      </c>
      <c r="AP36" s="345">
        <v>4865</v>
      </c>
      <c r="AQ36" s="346">
        <v>1771</v>
      </c>
      <c r="AR36" s="347">
        <v>174.7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538</v>
      </c>
      <c r="AL37" s="1181"/>
      <c r="AM37" s="1181"/>
      <c r="AN37" s="1182"/>
      <c r="AO37" s="345">
        <v>76733</v>
      </c>
      <c r="AP37" s="345">
        <v>924</v>
      </c>
      <c r="AQ37" s="346">
        <v>588</v>
      </c>
      <c r="AR37" s="347">
        <v>57.1</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539</v>
      </c>
      <c r="AL38" s="1190"/>
      <c r="AM38" s="1190"/>
      <c r="AN38" s="1191"/>
      <c r="AO38" s="348" t="s">
        <v>521</v>
      </c>
      <c r="AP38" s="348" t="s">
        <v>521</v>
      </c>
      <c r="AQ38" s="349">
        <v>1</v>
      </c>
      <c r="AR38" s="337" t="s">
        <v>521</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540</v>
      </c>
      <c r="AL39" s="1190"/>
      <c r="AM39" s="1190"/>
      <c r="AN39" s="1191"/>
      <c r="AO39" s="345">
        <v>-137526</v>
      </c>
      <c r="AP39" s="345">
        <v>-1657</v>
      </c>
      <c r="AQ39" s="346">
        <v>-5205</v>
      </c>
      <c r="AR39" s="347">
        <v>-68.2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541</v>
      </c>
      <c r="AL40" s="1181"/>
      <c r="AM40" s="1181"/>
      <c r="AN40" s="1182"/>
      <c r="AO40" s="345">
        <v>-1415484</v>
      </c>
      <c r="AP40" s="345">
        <v>-17053</v>
      </c>
      <c r="AQ40" s="346">
        <v>-35431</v>
      </c>
      <c r="AR40" s="347">
        <v>-51.9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300</v>
      </c>
      <c r="AL41" s="1193"/>
      <c r="AM41" s="1193"/>
      <c r="AN41" s="1194"/>
      <c r="AO41" s="345">
        <v>579983</v>
      </c>
      <c r="AP41" s="345">
        <v>6987</v>
      </c>
      <c r="AQ41" s="346">
        <v>13072</v>
      </c>
      <c r="AR41" s="347">
        <v>-46.5</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511</v>
      </c>
      <c r="AN49" s="1197" t="s">
        <v>545</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2135784</v>
      </c>
      <c r="AN51" s="367">
        <v>24676</v>
      </c>
      <c r="AO51" s="368">
        <v>-25.6</v>
      </c>
      <c r="AP51" s="369">
        <v>57295</v>
      </c>
      <c r="AQ51" s="370">
        <v>5.7</v>
      </c>
      <c r="AR51" s="371">
        <v>-31.3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890935</v>
      </c>
      <c r="AN52" s="375">
        <v>10294</v>
      </c>
      <c r="AO52" s="376">
        <v>-3.9</v>
      </c>
      <c r="AP52" s="377">
        <v>32771</v>
      </c>
      <c r="AQ52" s="378">
        <v>10.4</v>
      </c>
      <c r="AR52" s="379">
        <v>-14.3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3702124</v>
      </c>
      <c r="AN53" s="367">
        <v>43247</v>
      </c>
      <c r="AO53" s="368">
        <v>75.3</v>
      </c>
      <c r="AP53" s="369">
        <v>54110</v>
      </c>
      <c r="AQ53" s="370">
        <v>-5.6</v>
      </c>
      <c r="AR53" s="371">
        <v>80.900000000000006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1624100</v>
      </c>
      <c r="AN54" s="375">
        <v>18972</v>
      </c>
      <c r="AO54" s="376">
        <v>84.3</v>
      </c>
      <c r="AP54" s="377">
        <v>30620</v>
      </c>
      <c r="AQ54" s="378">
        <v>-6.6</v>
      </c>
      <c r="AR54" s="379">
        <v>90.9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4976284</v>
      </c>
      <c r="AN55" s="367">
        <v>58675</v>
      </c>
      <c r="AO55" s="368">
        <v>35.700000000000003</v>
      </c>
      <c r="AP55" s="369">
        <v>54684</v>
      </c>
      <c r="AQ55" s="370">
        <v>1.1000000000000001</v>
      </c>
      <c r="AR55" s="371">
        <v>34.6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2704475</v>
      </c>
      <c r="AN56" s="375">
        <v>31888</v>
      </c>
      <c r="AO56" s="376">
        <v>68.099999999999994</v>
      </c>
      <c r="AP56" s="377">
        <v>32829</v>
      </c>
      <c r="AQ56" s="378">
        <v>7.2</v>
      </c>
      <c r="AR56" s="379">
        <v>60.9</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5205801</v>
      </c>
      <c r="AN57" s="367">
        <v>62059</v>
      </c>
      <c r="AO57" s="368">
        <v>5.8</v>
      </c>
      <c r="AP57" s="369">
        <v>62383</v>
      </c>
      <c r="AQ57" s="370">
        <v>14.1</v>
      </c>
      <c r="AR57" s="371">
        <v>-8.3000000000000007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2262445</v>
      </c>
      <c r="AN58" s="375">
        <v>26971</v>
      </c>
      <c r="AO58" s="376">
        <v>-15.4</v>
      </c>
      <c r="AP58" s="377">
        <v>35325</v>
      </c>
      <c r="AQ58" s="378">
        <v>7.6</v>
      </c>
      <c r="AR58" s="379">
        <v>-23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5733914</v>
      </c>
      <c r="AN59" s="367">
        <v>69079</v>
      </c>
      <c r="AO59" s="368">
        <v>11.3</v>
      </c>
      <c r="AP59" s="369">
        <v>63812</v>
      </c>
      <c r="AQ59" s="370">
        <v>2.2999999999999998</v>
      </c>
      <c r="AR59" s="371">
        <v>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2199130</v>
      </c>
      <c r="AN60" s="375">
        <v>26494</v>
      </c>
      <c r="AO60" s="376">
        <v>-1.8</v>
      </c>
      <c r="AP60" s="377">
        <v>33848</v>
      </c>
      <c r="AQ60" s="378">
        <v>-4.2</v>
      </c>
      <c r="AR60" s="379">
        <v>2.4</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4350781</v>
      </c>
      <c r="AN61" s="382">
        <v>51547</v>
      </c>
      <c r="AO61" s="383">
        <v>20.5</v>
      </c>
      <c r="AP61" s="384">
        <v>58457</v>
      </c>
      <c r="AQ61" s="385">
        <v>3.5</v>
      </c>
      <c r="AR61" s="371">
        <v>17</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1936217</v>
      </c>
      <c r="AN62" s="375">
        <v>22924</v>
      </c>
      <c r="AO62" s="376">
        <v>26.3</v>
      </c>
      <c r="AP62" s="377">
        <v>33079</v>
      </c>
      <c r="AQ62" s="378">
        <v>2.9</v>
      </c>
      <c r="AR62" s="379">
        <v>23.4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YT98jRB2AiKB+EYRF6VxR6WaqjFHwrO8V9Kb46ufg2e4rLn6utwlwpYM85A4VIw75XebaVnj1Pcp3T4Yubxp0g==" saltValue="c4+hnQUSFI4+RHniC2PiJ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8" scale="87"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0" spans="125:125" ht="13.5" hidden="1" customHeight="1" x14ac:dyDescent="0.15"/>
    <row r="121" spans="125:125" ht="13.5" hidden="1" customHeight="1" x14ac:dyDescent="0.15">
      <c r="DU121" s="292"/>
    </row>
  </sheetData>
  <sheetProtection algorithmName="SHA-512" hashValue="v/E+gXqWaYKr7BimtEHl4dhJG+F6EqK1UXXyNK7c5WInE6cF3TqVap6+1MZS2uMOT3C8T8uzN9yd647119gZpA==" saltValue="2dDq/qBkplL8sFatvHsib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PdsEhhd52KiiJ3MDAv+OWmwNpWoVaxAPWTWORmN0el3u/X35Wh8/wq9KGBbcTWz2nHEET6pZDVRfmWOkEvPDfw==" saltValue="TL+w9ofliKD0ARSmVYQ9fA==" spinCount="100000" sheet="1" objects="1" scenarios="1"/>
  <dataConsolidate/>
  <phoneticPr fontId="2"/>
  <printOptions horizontalCentered="1" verticalCentered="1"/>
  <pageMargins left="0" right="0" top="0.19685039370078741" bottom="0" header="0.39370078740157483" footer="0"/>
  <pageSetup paperSize="8" scale="5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00" t="s">
        <v>3</v>
      </c>
      <c r="D47" s="1200"/>
      <c r="E47" s="1201"/>
      <c r="F47" s="11">
        <v>18.03</v>
      </c>
      <c r="G47" s="12">
        <v>16.55</v>
      </c>
      <c r="H47" s="12">
        <v>20.37</v>
      </c>
      <c r="I47" s="12">
        <v>15.19</v>
      </c>
      <c r="J47" s="13">
        <v>19.53</v>
      </c>
    </row>
    <row r="48" spans="2:10" ht="57.75" customHeight="1" x14ac:dyDescent="0.15">
      <c r="B48" s="14"/>
      <c r="C48" s="1202" t="s">
        <v>4</v>
      </c>
      <c r="D48" s="1202"/>
      <c r="E48" s="1203"/>
      <c r="F48" s="15">
        <v>4.58</v>
      </c>
      <c r="G48" s="16">
        <v>7.28</v>
      </c>
      <c r="H48" s="16">
        <v>8.4499999999999993</v>
      </c>
      <c r="I48" s="16">
        <v>9.65</v>
      </c>
      <c r="J48" s="17">
        <v>10.050000000000001</v>
      </c>
    </row>
    <row r="49" spans="2:10" ht="57.75" customHeight="1" thickBot="1" x14ac:dyDescent="0.2">
      <c r="B49" s="18"/>
      <c r="C49" s="1204" t="s">
        <v>5</v>
      </c>
      <c r="D49" s="1204"/>
      <c r="E49" s="1205"/>
      <c r="F49" s="19" t="s">
        <v>566</v>
      </c>
      <c r="G49" s="20">
        <v>1.67</v>
      </c>
      <c r="H49" s="20">
        <v>5.27</v>
      </c>
      <c r="I49" s="20" t="s">
        <v>567</v>
      </c>
      <c r="J49" s="21">
        <v>5.91</v>
      </c>
    </row>
    <row r="50" spans="2:10" ht="13.5" customHeight="1" x14ac:dyDescent="0.15"/>
  </sheetData>
  <sheetProtection algorithmName="SHA-512" hashValue="l0yfP2JYyMxOMwhGGEiD61p51y6KHuvb1SxaCspyN1VTK7Zz2wnvOK5GHg30jyhEAUje/F83g3sm8QUDTrbuag==" saltValue="6Vi20r2cCIjo1wmfGEI3rQ=="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12" t="s">
        <v>568</v>
      </c>
      <c r="D34" s="1212"/>
      <c r="E34" s="1213"/>
      <c r="F34" s="32">
        <v>4.5599999999999996</v>
      </c>
      <c r="G34" s="33">
        <v>7.27</v>
      </c>
      <c r="H34" s="33">
        <v>8.43</v>
      </c>
      <c r="I34" s="33">
        <v>9.6300000000000008</v>
      </c>
      <c r="J34" s="34">
        <v>10.029999999999999</v>
      </c>
      <c r="K34" s="22"/>
      <c r="L34" s="22"/>
      <c r="M34" s="22"/>
      <c r="N34" s="22"/>
      <c r="O34" s="22"/>
      <c r="P34" s="22"/>
    </row>
    <row r="35" spans="1:16" ht="39" customHeight="1" x14ac:dyDescent="0.15">
      <c r="A35" s="22"/>
      <c r="B35" s="35"/>
      <c r="C35" s="1206" t="s">
        <v>569</v>
      </c>
      <c r="D35" s="1207"/>
      <c r="E35" s="1208"/>
      <c r="F35" s="36">
        <v>2.41</v>
      </c>
      <c r="G35" s="37">
        <v>3.79</v>
      </c>
      <c r="H35" s="37">
        <v>3.59</v>
      </c>
      <c r="I35" s="37">
        <v>3.65</v>
      </c>
      <c r="J35" s="38">
        <v>4.07</v>
      </c>
      <c r="K35" s="22"/>
      <c r="L35" s="22"/>
      <c r="M35" s="22"/>
      <c r="N35" s="22"/>
      <c r="O35" s="22"/>
      <c r="P35" s="22"/>
    </row>
    <row r="36" spans="1:16" ht="39" customHeight="1" x14ac:dyDescent="0.15">
      <c r="A36" s="22"/>
      <c r="B36" s="35"/>
      <c r="C36" s="1206" t="s">
        <v>570</v>
      </c>
      <c r="D36" s="1207"/>
      <c r="E36" s="1208"/>
      <c r="F36" s="36">
        <v>0.75</v>
      </c>
      <c r="G36" s="37">
        <v>0.97</v>
      </c>
      <c r="H36" s="37">
        <v>0.81</v>
      </c>
      <c r="I36" s="37">
        <v>0.51</v>
      </c>
      <c r="J36" s="38">
        <v>1.1599999999999999</v>
      </c>
      <c r="K36" s="22"/>
      <c r="L36" s="22"/>
      <c r="M36" s="22"/>
      <c r="N36" s="22"/>
      <c r="O36" s="22"/>
      <c r="P36" s="22"/>
    </row>
    <row r="37" spans="1:16" ht="39" customHeight="1" x14ac:dyDescent="0.15">
      <c r="A37" s="22"/>
      <c r="B37" s="35"/>
      <c r="C37" s="1206" t="s">
        <v>571</v>
      </c>
      <c r="D37" s="1207"/>
      <c r="E37" s="1208"/>
      <c r="F37" s="36">
        <v>0.04</v>
      </c>
      <c r="G37" s="37">
        <v>0.04</v>
      </c>
      <c r="H37" s="37">
        <v>0.01</v>
      </c>
      <c r="I37" s="37">
        <v>0.02</v>
      </c>
      <c r="J37" s="38">
        <v>0.03</v>
      </c>
      <c r="K37" s="22"/>
      <c r="L37" s="22"/>
      <c r="M37" s="22"/>
      <c r="N37" s="22"/>
      <c r="O37" s="22"/>
      <c r="P37" s="22"/>
    </row>
    <row r="38" spans="1:16" ht="39" customHeight="1" x14ac:dyDescent="0.15">
      <c r="A38" s="22"/>
      <c r="B38" s="35"/>
      <c r="C38" s="1206" t="s">
        <v>572</v>
      </c>
      <c r="D38" s="1207"/>
      <c r="E38" s="1208"/>
      <c r="F38" s="36">
        <v>0.02</v>
      </c>
      <c r="G38" s="37">
        <v>0.02</v>
      </c>
      <c r="H38" s="37">
        <v>0.11</v>
      </c>
      <c r="I38" s="37">
        <v>0.01</v>
      </c>
      <c r="J38" s="38">
        <v>0.01</v>
      </c>
      <c r="K38" s="22"/>
      <c r="L38" s="22"/>
      <c r="M38" s="22"/>
      <c r="N38" s="22"/>
      <c r="O38" s="22"/>
      <c r="P38" s="22"/>
    </row>
    <row r="39" spans="1:16" ht="39" customHeight="1" x14ac:dyDescent="0.15">
      <c r="A39" s="22"/>
      <c r="B39" s="35"/>
      <c r="C39" s="1206" t="s">
        <v>573</v>
      </c>
      <c r="D39" s="1207"/>
      <c r="E39" s="1208"/>
      <c r="F39" s="36">
        <v>0</v>
      </c>
      <c r="G39" s="37">
        <v>0.01</v>
      </c>
      <c r="H39" s="37">
        <v>0</v>
      </c>
      <c r="I39" s="37">
        <v>0.01</v>
      </c>
      <c r="J39" s="38">
        <v>0.01</v>
      </c>
      <c r="K39" s="22"/>
      <c r="L39" s="22"/>
      <c r="M39" s="22"/>
      <c r="N39" s="22"/>
      <c r="O39" s="22"/>
      <c r="P39" s="22"/>
    </row>
    <row r="40" spans="1:16" ht="39" customHeight="1" x14ac:dyDescent="0.15">
      <c r="A40" s="22"/>
      <c r="B40" s="35"/>
      <c r="C40" s="1206" t="s">
        <v>574</v>
      </c>
      <c r="D40" s="1207"/>
      <c r="E40" s="1208"/>
      <c r="F40" s="36">
        <v>0.01</v>
      </c>
      <c r="G40" s="37">
        <v>0.01</v>
      </c>
      <c r="H40" s="37">
        <v>0.01</v>
      </c>
      <c r="I40" s="37">
        <v>0.06</v>
      </c>
      <c r="J40" s="38">
        <v>0</v>
      </c>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575</v>
      </c>
      <c r="D42" s="1207"/>
      <c r="E42" s="1208"/>
      <c r="F42" s="36" t="s">
        <v>521</v>
      </c>
      <c r="G42" s="37" t="s">
        <v>521</v>
      </c>
      <c r="H42" s="37" t="s">
        <v>521</v>
      </c>
      <c r="I42" s="37" t="s">
        <v>521</v>
      </c>
      <c r="J42" s="38" t="s">
        <v>521</v>
      </c>
      <c r="K42" s="22"/>
      <c r="L42" s="22"/>
      <c r="M42" s="22"/>
      <c r="N42" s="22"/>
      <c r="O42" s="22"/>
      <c r="P42" s="22"/>
    </row>
    <row r="43" spans="1:16" ht="39" customHeight="1" thickBot="1" x14ac:dyDescent="0.2">
      <c r="A43" s="22"/>
      <c r="B43" s="40"/>
      <c r="C43" s="1209" t="s">
        <v>576</v>
      </c>
      <c r="D43" s="1210"/>
      <c r="E43" s="1211"/>
      <c r="F43" s="41">
        <v>4.29</v>
      </c>
      <c r="G43" s="42">
        <v>4.78</v>
      </c>
      <c r="H43" s="42">
        <v>4.95</v>
      </c>
      <c r="I43" s="42" t="s">
        <v>521</v>
      </c>
      <c r="J43" s="43" t="s">
        <v>521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1QLv08+p/zqiL9ok9yUnvVRoKJnRUScy0+Tt3X56+1CrrO01HqtzOeOLlv4fHWxWuQsjsAoqd/Bz0qKu4Uf5w==" saltValue="6dMwg3EJ4yBi3XJVLOYq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14" t="s">
        <v>10</v>
      </c>
      <c r="C45" s="1215"/>
      <c r="D45" s="58"/>
      <c r="E45" s="1220" t="s">
        <v>11</v>
      </c>
      <c r="F45" s="1220"/>
      <c r="G45" s="1220"/>
      <c r="H45" s="1220"/>
      <c r="I45" s="1220"/>
      <c r="J45" s="1221"/>
      <c r="K45" s="59">
        <v>2235</v>
      </c>
      <c r="L45" s="60">
        <v>2087</v>
      </c>
      <c r="M45" s="60">
        <v>1935</v>
      </c>
      <c r="N45" s="60">
        <v>1809</v>
      </c>
      <c r="O45" s="61">
        <v>1640</v>
      </c>
      <c r="P45" s="48"/>
      <c r="Q45" s="48"/>
      <c r="R45" s="48"/>
      <c r="S45" s="48"/>
      <c r="T45" s="48"/>
      <c r="U45" s="48"/>
    </row>
    <row r="46" spans="1:21" ht="30.75" customHeight="1" x14ac:dyDescent="0.15">
      <c r="A46" s="48"/>
      <c r="B46" s="1216"/>
      <c r="C46" s="1217"/>
      <c r="D46" s="62"/>
      <c r="E46" s="1222" t="s">
        <v>12</v>
      </c>
      <c r="F46" s="1222"/>
      <c r="G46" s="1222"/>
      <c r="H46" s="1222"/>
      <c r="I46" s="1222"/>
      <c r="J46" s="1223"/>
      <c r="K46" s="63" t="s">
        <v>521</v>
      </c>
      <c r="L46" s="64" t="s">
        <v>521</v>
      </c>
      <c r="M46" s="64" t="s">
        <v>521</v>
      </c>
      <c r="N46" s="64" t="s">
        <v>521</v>
      </c>
      <c r="O46" s="65" t="s">
        <v>521</v>
      </c>
      <c r="P46" s="48"/>
      <c r="Q46" s="48"/>
      <c r="R46" s="48"/>
      <c r="S46" s="48"/>
      <c r="T46" s="48"/>
      <c r="U46" s="48"/>
    </row>
    <row r="47" spans="1:21" ht="30.75" customHeight="1" x14ac:dyDescent="0.15">
      <c r="A47" s="48"/>
      <c r="B47" s="1216"/>
      <c r="C47" s="1217"/>
      <c r="D47" s="62"/>
      <c r="E47" s="1222" t="s">
        <v>13</v>
      </c>
      <c r="F47" s="1222"/>
      <c r="G47" s="1222"/>
      <c r="H47" s="1222"/>
      <c r="I47" s="1222"/>
      <c r="J47" s="1223"/>
      <c r="K47" s="63" t="s">
        <v>521</v>
      </c>
      <c r="L47" s="64" t="s">
        <v>521</v>
      </c>
      <c r="M47" s="64" t="s">
        <v>521</v>
      </c>
      <c r="N47" s="64" t="s">
        <v>521</v>
      </c>
      <c r="O47" s="65" t="s">
        <v>521</v>
      </c>
      <c r="P47" s="48"/>
      <c r="Q47" s="48"/>
      <c r="R47" s="48"/>
      <c r="S47" s="48"/>
      <c r="T47" s="48"/>
      <c r="U47" s="48"/>
    </row>
    <row r="48" spans="1:21" ht="30.75" customHeight="1" x14ac:dyDescent="0.15">
      <c r="A48" s="48"/>
      <c r="B48" s="1216"/>
      <c r="C48" s="1217"/>
      <c r="D48" s="62"/>
      <c r="E48" s="1222" t="s">
        <v>14</v>
      </c>
      <c r="F48" s="1222"/>
      <c r="G48" s="1222"/>
      <c r="H48" s="1222"/>
      <c r="I48" s="1222"/>
      <c r="J48" s="1223"/>
      <c r="K48" s="63">
        <v>65</v>
      </c>
      <c r="L48" s="64">
        <v>67</v>
      </c>
      <c r="M48" s="64">
        <v>85</v>
      </c>
      <c r="N48" s="64">
        <v>13</v>
      </c>
      <c r="O48" s="65">
        <v>13</v>
      </c>
      <c r="P48" s="48"/>
      <c r="Q48" s="48"/>
      <c r="R48" s="48"/>
      <c r="S48" s="48"/>
      <c r="T48" s="48"/>
      <c r="U48" s="48"/>
    </row>
    <row r="49" spans="1:21" ht="30.75" customHeight="1" x14ac:dyDescent="0.15">
      <c r="A49" s="48"/>
      <c r="B49" s="1216"/>
      <c r="C49" s="1217"/>
      <c r="D49" s="62"/>
      <c r="E49" s="1222" t="s">
        <v>15</v>
      </c>
      <c r="F49" s="1222"/>
      <c r="G49" s="1222"/>
      <c r="H49" s="1222"/>
      <c r="I49" s="1222"/>
      <c r="J49" s="1223"/>
      <c r="K49" s="63">
        <v>557</v>
      </c>
      <c r="L49" s="64">
        <v>498</v>
      </c>
      <c r="M49" s="64">
        <v>479</v>
      </c>
      <c r="N49" s="64">
        <v>541</v>
      </c>
      <c r="O49" s="65">
        <v>404</v>
      </c>
      <c r="P49" s="48"/>
      <c r="Q49" s="48"/>
      <c r="R49" s="48"/>
      <c r="S49" s="48"/>
      <c r="T49" s="48"/>
      <c r="U49" s="48"/>
    </row>
    <row r="50" spans="1:21" ht="30.75" customHeight="1" x14ac:dyDescent="0.15">
      <c r="A50" s="48"/>
      <c r="B50" s="1216"/>
      <c r="C50" s="1217"/>
      <c r="D50" s="62"/>
      <c r="E50" s="1222" t="s">
        <v>16</v>
      </c>
      <c r="F50" s="1222"/>
      <c r="G50" s="1222"/>
      <c r="H50" s="1222"/>
      <c r="I50" s="1222"/>
      <c r="J50" s="1223"/>
      <c r="K50" s="63">
        <v>65</v>
      </c>
      <c r="L50" s="64">
        <v>69</v>
      </c>
      <c r="M50" s="64">
        <v>74</v>
      </c>
      <c r="N50" s="64">
        <v>76</v>
      </c>
      <c r="O50" s="65">
        <v>77</v>
      </c>
      <c r="P50" s="48"/>
      <c r="Q50" s="48"/>
      <c r="R50" s="48"/>
      <c r="S50" s="48"/>
      <c r="T50" s="48"/>
      <c r="U50" s="48"/>
    </row>
    <row r="51" spans="1:21" ht="30.75" customHeight="1" x14ac:dyDescent="0.15">
      <c r="A51" s="48"/>
      <c r="B51" s="1218"/>
      <c r="C51" s="1219"/>
      <c r="D51" s="66"/>
      <c r="E51" s="1222" t="s">
        <v>17</v>
      </c>
      <c r="F51" s="1222"/>
      <c r="G51" s="1222"/>
      <c r="H51" s="1222"/>
      <c r="I51" s="1222"/>
      <c r="J51" s="1223"/>
      <c r="K51" s="63" t="s">
        <v>521</v>
      </c>
      <c r="L51" s="64" t="s">
        <v>521</v>
      </c>
      <c r="M51" s="64" t="s">
        <v>521</v>
      </c>
      <c r="N51" s="64" t="s">
        <v>521</v>
      </c>
      <c r="O51" s="65" t="s">
        <v>521</v>
      </c>
      <c r="P51" s="48"/>
      <c r="Q51" s="48"/>
      <c r="R51" s="48"/>
      <c r="S51" s="48"/>
      <c r="T51" s="48"/>
      <c r="U51" s="48"/>
    </row>
    <row r="52" spans="1:21" ht="30.75" customHeight="1" x14ac:dyDescent="0.15">
      <c r="A52" s="48"/>
      <c r="B52" s="1224" t="s">
        <v>18</v>
      </c>
      <c r="C52" s="1225"/>
      <c r="D52" s="66"/>
      <c r="E52" s="1222" t="s">
        <v>19</v>
      </c>
      <c r="F52" s="1222"/>
      <c r="G52" s="1222"/>
      <c r="H52" s="1222"/>
      <c r="I52" s="1222"/>
      <c r="J52" s="1223"/>
      <c r="K52" s="63">
        <v>2046</v>
      </c>
      <c r="L52" s="64">
        <v>1986</v>
      </c>
      <c r="M52" s="64">
        <v>1892</v>
      </c>
      <c r="N52" s="64">
        <v>1780</v>
      </c>
      <c r="O52" s="65">
        <v>1554</v>
      </c>
      <c r="P52" s="48"/>
      <c r="Q52" s="48"/>
      <c r="R52" s="48"/>
      <c r="S52" s="48"/>
      <c r="T52" s="48"/>
      <c r="U52" s="48"/>
    </row>
    <row r="53" spans="1:21" ht="30.75" customHeight="1" thickBot="1" x14ac:dyDescent="0.2">
      <c r="A53" s="48"/>
      <c r="B53" s="1226" t="s">
        <v>20</v>
      </c>
      <c r="C53" s="1227"/>
      <c r="D53" s="67"/>
      <c r="E53" s="1228" t="s">
        <v>21</v>
      </c>
      <c r="F53" s="1228"/>
      <c r="G53" s="1228"/>
      <c r="H53" s="1228"/>
      <c r="I53" s="1228"/>
      <c r="J53" s="1229"/>
      <c r="K53" s="68">
        <v>876</v>
      </c>
      <c r="L53" s="69">
        <v>735</v>
      </c>
      <c r="M53" s="69">
        <v>681</v>
      </c>
      <c r="N53" s="69">
        <v>659</v>
      </c>
      <c r="O53" s="70">
        <v>580</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30" t="s">
        <v>24</v>
      </c>
      <c r="C57" s="1231"/>
      <c r="D57" s="1234" t="s">
        <v>25</v>
      </c>
      <c r="E57" s="1235"/>
      <c r="F57" s="1235"/>
      <c r="G57" s="1235"/>
      <c r="H57" s="1235"/>
      <c r="I57" s="1235"/>
      <c r="J57" s="1236"/>
      <c r="K57" s="83"/>
      <c r="L57" s="84"/>
      <c r="M57" s="84"/>
      <c r="N57" s="84"/>
      <c r="O57" s="85"/>
    </row>
    <row r="58" spans="1:21" ht="31.5" customHeight="1" thickBot="1" x14ac:dyDescent="0.2">
      <c r="B58" s="1232"/>
      <c r="C58" s="1233"/>
      <c r="D58" s="1237" t="s">
        <v>26</v>
      </c>
      <c r="E58" s="1238"/>
      <c r="F58" s="1238"/>
      <c r="G58" s="1238"/>
      <c r="H58" s="1238"/>
      <c r="I58" s="1238"/>
      <c r="J58" s="1239"/>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Bmv9dBtlGKztbLm5f3hp/HZ9NS7IrKPRaAKJ5UBP5kil/z1SeQcd5wzWhFtwZxp+XYACM95iBCbwcQm6qhwkA==" saltValue="CSe1I1eJ84Aj8IACXCUID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8" scale="81"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40" t="s">
        <v>29</v>
      </c>
      <c r="C41" s="1241"/>
      <c r="D41" s="102"/>
      <c r="E41" s="1246" t="s">
        <v>30</v>
      </c>
      <c r="F41" s="1246"/>
      <c r="G41" s="1246"/>
      <c r="H41" s="1247"/>
      <c r="I41" s="103">
        <v>12906</v>
      </c>
      <c r="J41" s="104">
        <v>12482</v>
      </c>
      <c r="K41" s="104">
        <v>13305</v>
      </c>
      <c r="L41" s="104">
        <v>13888</v>
      </c>
      <c r="M41" s="105">
        <v>14752</v>
      </c>
    </row>
    <row r="42" spans="2:13" ht="27.75" customHeight="1" x14ac:dyDescent="0.15">
      <c r="B42" s="1242"/>
      <c r="C42" s="1243"/>
      <c r="D42" s="106"/>
      <c r="E42" s="1248" t="s">
        <v>31</v>
      </c>
      <c r="F42" s="1248"/>
      <c r="G42" s="1248"/>
      <c r="H42" s="1249"/>
      <c r="I42" s="107">
        <v>1375</v>
      </c>
      <c r="J42" s="108">
        <v>1321</v>
      </c>
      <c r="K42" s="108">
        <v>1084</v>
      </c>
      <c r="L42" s="108">
        <v>1623</v>
      </c>
      <c r="M42" s="109">
        <v>1528</v>
      </c>
    </row>
    <row r="43" spans="2:13" ht="27.75" customHeight="1" x14ac:dyDescent="0.15">
      <c r="B43" s="1242"/>
      <c r="C43" s="1243"/>
      <c r="D43" s="106"/>
      <c r="E43" s="1248" t="s">
        <v>32</v>
      </c>
      <c r="F43" s="1248"/>
      <c r="G43" s="1248"/>
      <c r="H43" s="1249"/>
      <c r="I43" s="107">
        <v>708</v>
      </c>
      <c r="J43" s="108">
        <v>716</v>
      </c>
      <c r="K43" s="108">
        <v>807</v>
      </c>
      <c r="L43" s="108">
        <v>125</v>
      </c>
      <c r="M43" s="109">
        <v>115</v>
      </c>
    </row>
    <row r="44" spans="2:13" ht="27.75" customHeight="1" x14ac:dyDescent="0.15">
      <c r="B44" s="1242"/>
      <c r="C44" s="1243"/>
      <c r="D44" s="106"/>
      <c r="E44" s="1248" t="s">
        <v>33</v>
      </c>
      <c r="F44" s="1248"/>
      <c r="G44" s="1248"/>
      <c r="H44" s="1249"/>
      <c r="I44" s="107">
        <v>9595</v>
      </c>
      <c r="J44" s="108">
        <v>9449</v>
      </c>
      <c r="K44" s="108">
        <v>9314</v>
      </c>
      <c r="L44" s="108">
        <v>9753</v>
      </c>
      <c r="M44" s="109">
        <v>9442</v>
      </c>
    </row>
    <row r="45" spans="2:13" ht="27.75" customHeight="1" x14ac:dyDescent="0.15">
      <c r="B45" s="1242"/>
      <c r="C45" s="1243"/>
      <c r="D45" s="106"/>
      <c r="E45" s="1248" t="s">
        <v>34</v>
      </c>
      <c r="F45" s="1248"/>
      <c r="G45" s="1248"/>
      <c r="H45" s="1249"/>
      <c r="I45" s="107">
        <v>9077</v>
      </c>
      <c r="J45" s="108">
        <v>8519</v>
      </c>
      <c r="K45" s="108">
        <v>7999</v>
      </c>
      <c r="L45" s="108">
        <v>7716</v>
      </c>
      <c r="M45" s="109">
        <v>7192</v>
      </c>
    </row>
    <row r="46" spans="2:13" ht="27.75" customHeight="1" x14ac:dyDescent="0.15">
      <c r="B46" s="1242"/>
      <c r="C46" s="1243"/>
      <c r="D46" s="110"/>
      <c r="E46" s="1248" t="s">
        <v>35</v>
      </c>
      <c r="F46" s="1248"/>
      <c r="G46" s="1248"/>
      <c r="H46" s="1249"/>
      <c r="I46" s="107" t="s">
        <v>521</v>
      </c>
      <c r="J46" s="108" t="s">
        <v>521</v>
      </c>
      <c r="K46" s="108" t="s">
        <v>521</v>
      </c>
      <c r="L46" s="108" t="s">
        <v>521</v>
      </c>
      <c r="M46" s="109" t="s">
        <v>521</v>
      </c>
    </row>
    <row r="47" spans="2:13" ht="27.75" customHeight="1" x14ac:dyDescent="0.15">
      <c r="B47" s="1242"/>
      <c r="C47" s="1243"/>
      <c r="D47" s="111"/>
      <c r="E47" s="1250" t="s">
        <v>36</v>
      </c>
      <c r="F47" s="1251"/>
      <c r="G47" s="1251"/>
      <c r="H47" s="1252"/>
      <c r="I47" s="107" t="s">
        <v>521</v>
      </c>
      <c r="J47" s="108" t="s">
        <v>521</v>
      </c>
      <c r="K47" s="108" t="s">
        <v>521</v>
      </c>
      <c r="L47" s="108" t="s">
        <v>521</v>
      </c>
      <c r="M47" s="109" t="s">
        <v>521</v>
      </c>
    </row>
    <row r="48" spans="2:13" ht="27.75" customHeight="1" x14ac:dyDescent="0.15">
      <c r="B48" s="1242"/>
      <c r="C48" s="1243"/>
      <c r="D48" s="106"/>
      <c r="E48" s="1248" t="s">
        <v>37</v>
      </c>
      <c r="F48" s="1248"/>
      <c r="G48" s="1248"/>
      <c r="H48" s="1249"/>
      <c r="I48" s="107" t="s">
        <v>521</v>
      </c>
      <c r="J48" s="108" t="s">
        <v>521</v>
      </c>
      <c r="K48" s="108" t="s">
        <v>521</v>
      </c>
      <c r="L48" s="108" t="s">
        <v>521</v>
      </c>
      <c r="M48" s="109" t="s">
        <v>521</v>
      </c>
    </row>
    <row r="49" spans="2:13" ht="27.75" customHeight="1" x14ac:dyDescent="0.15">
      <c r="B49" s="1244"/>
      <c r="C49" s="1245"/>
      <c r="D49" s="106"/>
      <c r="E49" s="1248" t="s">
        <v>38</v>
      </c>
      <c r="F49" s="1248"/>
      <c r="G49" s="1248"/>
      <c r="H49" s="1249"/>
      <c r="I49" s="107" t="s">
        <v>521</v>
      </c>
      <c r="J49" s="108" t="s">
        <v>521</v>
      </c>
      <c r="K49" s="108" t="s">
        <v>521</v>
      </c>
      <c r="L49" s="108" t="s">
        <v>521</v>
      </c>
      <c r="M49" s="109" t="s">
        <v>521</v>
      </c>
    </row>
    <row r="50" spans="2:13" ht="27.75" customHeight="1" x14ac:dyDescent="0.15">
      <c r="B50" s="1253" t="s">
        <v>39</v>
      </c>
      <c r="C50" s="1254"/>
      <c r="D50" s="112"/>
      <c r="E50" s="1248" t="s">
        <v>40</v>
      </c>
      <c r="F50" s="1248"/>
      <c r="G50" s="1248"/>
      <c r="H50" s="1249"/>
      <c r="I50" s="107">
        <v>5710</v>
      </c>
      <c r="J50" s="108">
        <v>5561</v>
      </c>
      <c r="K50" s="108">
        <v>6653</v>
      </c>
      <c r="L50" s="108">
        <v>5813</v>
      </c>
      <c r="M50" s="109">
        <v>6864</v>
      </c>
    </row>
    <row r="51" spans="2:13" ht="27.75" customHeight="1" x14ac:dyDescent="0.15">
      <c r="B51" s="1242"/>
      <c r="C51" s="1243"/>
      <c r="D51" s="106"/>
      <c r="E51" s="1248" t="s">
        <v>41</v>
      </c>
      <c r="F51" s="1248"/>
      <c r="G51" s="1248"/>
      <c r="H51" s="1249"/>
      <c r="I51" s="107">
        <v>6035</v>
      </c>
      <c r="J51" s="108">
        <v>6407</v>
      </c>
      <c r="K51" s="108">
        <v>6495</v>
      </c>
      <c r="L51" s="108">
        <v>6994</v>
      </c>
      <c r="M51" s="109">
        <v>6874</v>
      </c>
    </row>
    <row r="52" spans="2:13" ht="27.75" customHeight="1" x14ac:dyDescent="0.15">
      <c r="B52" s="1244"/>
      <c r="C52" s="1245"/>
      <c r="D52" s="106"/>
      <c r="E52" s="1248" t="s">
        <v>42</v>
      </c>
      <c r="F52" s="1248"/>
      <c r="G52" s="1248"/>
      <c r="H52" s="1249"/>
      <c r="I52" s="107">
        <v>16526</v>
      </c>
      <c r="J52" s="108">
        <v>15634</v>
      </c>
      <c r="K52" s="108">
        <v>14937</v>
      </c>
      <c r="L52" s="108">
        <v>14764</v>
      </c>
      <c r="M52" s="109">
        <v>14437</v>
      </c>
    </row>
    <row r="53" spans="2:13" ht="27.75" customHeight="1" thickBot="1" x14ac:dyDescent="0.2">
      <c r="B53" s="1255" t="s">
        <v>43</v>
      </c>
      <c r="C53" s="1256"/>
      <c r="D53" s="113"/>
      <c r="E53" s="1257" t="s">
        <v>44</v>
      </c>
      <c r="F53" s="1257"/>
      <c r="G53" s="1257"/>
      <c r="H53" s="1258"/>
      <c r="I53" s="114">
        <v>5391</v>
      </c>
      <c r="J53" s="115">
        <v>4886</v>
      </c>
      <c r="K53" s="115">
        <v>4425</v>
      </c>
      <c r="L53" s="115">
        <v>5534</v>
      </c>
      <c r="M53" s="116">
        <v>4853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himEPF94BMI6uAjy2eb6rDveRT6GTrd6LQvcagBJa55ZtciOTwZnLvyfToCFY/XAPfKCHBss+GJMlcl2i4TYA==" saltValue="GF9Kp/kHeZRT3W7MgCTBZ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267" t="s">
        <v>47</v>
      </c>
      <c r="D55" s="1267"/>
      <c r="E55" s="1268"/>
      <c r="F55" s="128">
        <v>3908</v>
      </c>
      <c r="G55" s="128">
        <v>2919</v>
      </c>
      <c r="H55" s="129">
        <v>3939</v>
      </c>
    </row>
    <row r="56" spans="2:8" ht="52.5" customHeight="1" x14ac:dyDescent="0.15">
      <c r="B56" s="130"/>
      <c r="C56" s="1269" t="s">
        <v>48</v>
      </c>
      <c r="D56" s="1269"/>
      <c r="E56" s="1270"/>
      <c r="F56" s="131">
        <v>34</v>
      </c>
      <c r="G56" s="131">
        <v>34</v>
      </c>
      <c r="H56" s="132">
        <v>34</v>
      </c>
    </row>
    <row r="57" spans="2:8" ht="53.25" customHeight="1" x14ac:dyDescent="0.15">
      <c r="B57" s="130"/>
      <c r="C57" s="1271" t="s">
        <v>49</v>
      </c>
      <c r="D57" s="1271"/>
      <c r="E57" s="1272"/>
      <c r="F57" s="133">
        <v>2238</v>
      </c>
      <c r="G57" s="133">
        <v>2275</v>
      </c>
      <c r="H57" s="134">
        <v>2295</v>
      </c>
    </row>
    <row r="58" spans="2:8" ht="45.75" customHeight="1" x14ac:dyDescent="0.15">
      <c r="B58" s="135"/>
      <c r="C58" s="1259" t="s">
        <v>605</v>
      </c>
      <c r="D58" s="1260"/>
      <c r="E58" s="1261"/>
      <c r="F58" s="136">
        <v>1191</v>
      </c>
      <c r="G58" s="136">
        <v>1202</v>
      </c>
      <c r="H58" s="137">
        <v>1212</v>
      </c>
    </row>
    <row r="59" spans="2:8" ht="45.75" customHeight="1" x14ac:dyDescent="0.15">
      <c r="B59" s="135"/>
      <c r="C59" s="1259" t="s">
        <v>606</v>
      </c>
      <c r="D59" s="1260"/>
      <c r="E59" s="1261"/>
      <c r="F59" s="136">
        <v>355</v>
      </c>
      <c r="G59" s="136">
        <v>385</v>
      </c>
      <c r="H59" s="137">
        <v>385</v>
      </c>
    </row>
    <row r="60" spans="2:8" ht="45.75" customHeight="1" x14ac:dyDescent="0.15">
      <c r="B60" s="135"/>
      <c r="C60" s="1259" t="s">
        <v>607</v>
      </c>
      <c r="D60" s="1260"/>
      <c r="E60" s="1261"/>
      <c r="F60" s="136">
        <v>300</v>
      </c>
      <c r="G60" s="136">
        <v>300</v>
      </c>
      <c r="H60" s="137">
        <v>300</v>
      </c>
    </row>
    <row r="61" spans="2:8" ht="45.75" customHeight="1" x14ac:dyDescent="0.15">
      <c r="B61" s="135"/>
      <c r="C61" s="1259" t="s">
        <v>608</v>
      </c>
      <c r="D61" s="1260"/>
      <c r="E61" s="1261"/>
      <c r="F61" s="136">
        <v>148</v>
      </c>
      <c r="G61" s="136">
        <v>144</v>
      </c>
      <c r="H61" s="137">
        <v>141</v>
      </c>
    </row>
    <row r="62" spans="2:8" ht="45.75" customHeight="1" thickBot="1" x14ac:dyDescent="0.2">
      <c r="B62" s="138"/>
      <c r="C62" s="1262" t="s">
        <v>609</v>
      </c>
      <c r="D62" s="1263"/>
      <c r="E62" s="1264"/>
      <c r="F62" s="139">
        <v>122</v>
      </c>
      <c r="G62" s="139">
        <v>112</v>
      </c>
      <c r="H62" s="140">
        <v>112</v>
      </c>
    </row>
    <row r="63" spans="2:8" ht="52.5" customHeight="1" thickBot="1" x14ac:dyDescent="0.2">
      <c r="B63" s="141"/>
      <c r="C63" s="1265" t="s">
        <v>50</v>
      </c>
      <c r="D63" s="1265"/>
      <c r="E63" s="1266"/>
      <c r="F63" s="142">
        <v>6180</v>
      </c>
      <c r="G63" s="142">
        <v>5229</v>
      </c>
      <c r="H63" s="143">
        <v>6269</v>
      </c>
    </row>
    <row r="64" spans="2:8" ht="15" customHeight="1" x14ac:dyDescent="0.15"/>
  </sheetData>
  <sheetProtection algorithmName="SHA-512" hashValue="ji8FsUnY+Xdsbm+th9Y6aOkBSf3RZwoWK5FYmzH/fMxrk+L45Bf+j+6xMxSJ4/EE9c7nr1FpTY8McZNIjaFPYQ==" saltValue="77pFhdRBlzqLwBXFikmiw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621</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621</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620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616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619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614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561</v>
      </c>
      <c r="BQ50" s="1283"/>
      <c r="BR50" s="1283"/>
      <c r="BS50" s="1283"/>
      <c r="BT50" s="1283"/>
      <c r="BU50" s="1283"/>
      <c r="BV50" s="1283"/>
      <c r="BW50" s="1283"/>
      <c r="BX50" s="1283" t="s">
        <v>562</v>
      </c>
      <c r="BY50" s="1283"/>
      <c r="BZ50" s="1283"/>
      <c r="CA50" s="1283"/>
      <c r="CB50" s="1283"/>
      <c r="CC50" s="1283"/>
      <c r="CD50" s="1283"/>
      <c r="CE50" s="1283"/>
      <c r="CF50" s="1283" t="s">
        <v>563</v>
      </c>
      <c r="CG50" s="1283"/>
      <c r="CH50" s="1283"/>
      <c r="CI50" s="1283"/>
      <c r="CJ50" s="1283"/>
      <c r="CK50" s="1283"/>
      <c r="CL50" s="1283"/>
      <c r="CM50" s="1283"/>
      <c r="CN50" s="1283" t="s">
        <v>564</v>
      </c>
      <c r="CO50" s="1283"/>
      <c r="CP50" s="1283"/>
      <c r="CQ50" s="1283"/>
      <c r="CR50" s="1283"/>
      <c r="CS50" s="1283"/>
      <c r="CT50" s="1283"/>
      <c r="CU50" s="1283"/>
      <c r="CV50" s="1283" t="s">
        <v>565</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613</v>
      </c>
      <c r="AO51" s="1282"/>
      <c r="AP51" s="1282"/>
      <c r="AQ51" s="1282"/>
      <c r="AR51" s="1282"/>
      <c r="AS51" s="1282"/>
      <c r="AT51" s="1282"/>
      <c r="AU51" s="1282"/>
      <c r="AV51" s="1282"/>
      <c r="AW51" s="1282"/>
      <c r="AX51" s="1282"/>
      <c r="AY51" s="1282"/>
      <c r="AZ51" s="1282"/>
      <c r="BA51" s="1282"/>
      <c r="BB51" s="1282" t="s">
        <v>611</v>
      </c>
      <c r="BC51" s="1282"/>
      <c r="BD51" s="1282"/>
      <c r="BE51" s="1282"/>
      <c r="BF51" s="1282"/>
      <c r="BG51" s="1282"/>
      <c r="BH51" s="1282"/>
      <c r="BI51" s="1282"/>
      <c r="BJ51" s="1282"/>
      <c r="BK51" s="1282"/>
      <c r="BL51" s="1282"/>
      <c r="BM51" s="1282"/>
      <c r="BN51" s="1282"/>
      <c r="BO51" s="1282"/>
      <c r="BP51" s="1281">
        <v>31.7</v>
      </c>
      <c r="BQ51" s="1281"/>
      <c r="BR51" s="1281"/>
      <c r="BS51" s="1281"/>
      <c r="BT51" s="1281"/>
      <c r="BU51" s="1281"/>
      <c r="BV51" s="1281"/>
      <c r="BW51" s="1281"/>
      <c r="BX51" s="1281">
        <v>28.1</v>
      </c>
      <c r="BY51" s="1281"/>
      <c r="BZ51" s="1281"/>
      <c r="CA51" s="1281"/>
      <c r="CB51" s="1281"/>
      <c r="CC51" s="1281"/>
      <c r="CD51" s="1281"/>
      <c r="CE51" s="1281"/>
      <c r="CF51" s="1281">
        <v>25</v>
      </c>
      <c r="CG51" s="1281"/>
      <c r="CH51" s="1281"/>
      <c r="CI51" s="1281"/>
      <c r="CJ51" s="1281"/>
      <c r="CK51" s="1281"/>
      <c r="CL51" s="1281"/>
      <c r="CM51" s="1281"/>
      <c r="CN51" s="1281">
        <v>31.1</v>
      </c>
      <c r="CO51" s="1281"/>
      <c r="CP51" s="1281"/>
      <c r="CQ51" s="1281"/>
      <c r="CR51" s="1281"/>
      <c r="CS51" s="1281"/>
      <c r="CT51" s="1281"/>
      <c r="CU51" s="1281"/>
      <c r="CV51" s="1281">
        <v>25.8</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618</v>
      </c>
      <c r="BC53" s="1282"/>
      <c r="BD53" s="1282"/>
      <c r="BE53" s="1282"/>
      <c r="BF53" s="1282"/>
      <c r="BG53" s="1282"/>
      <c r="BH53" s="1282"/>
      <c r="BI53" s="1282"/>
      <c r="BJ53" s="1282"/>
      <c r="BK53" s="1282"/>
      <c r="BL53" s="1282"/>
      <c r="BM53" s="1282"/>
      <c r="BN53" s="1282"/>
      <c r="BO53" s="1282"/>
      <c r="BP53" s="1281">
        <v>69.5</v>
      </c>
      <c r="BQ53" s="1281"/>
      <c r="BR53" s="1281"/>
      <c r="BS53" s="1281"/>
      <c r="BT53" s="1281"/>
      <c r="BU53" s="1281"/>
      <c r="BV53" s="1281"/>
      <c r="BW53" s="1281"/>
      <c r="BX53" s="1281">
        <v>71.3</v>
      </c>
      <c r="BY53" s="1281"/>
      <c r="BZ53" s="1281"/>
      <c r="CA53" s="1281"/>
      <c r="CB53" s="1281"/>
      <c r="CC53" s="1281"/>
      <c r="CD53" s="1281"/>
      <c r="CE53" s="1281"/>
      <c r="CF53" s="1281">
        <v>72.3</v>
      </c>
      <c r="CG53" s="1281"/>
      <c r="CH53" s="1281"/>
      <c r="CI53" s="1281"/>
      <c r="CJ53" s="1281"/>
      <c r="CK53" s="1281"/>
      <c r="CL53" s="1281"/>
      <c r="CM53" s="1281"/>
      <c r="CN53" s="1281">
        <v>73.7</v>
      </c>
      <c r="CO53" s="1281"/>
      <c r="CP53" s="1281"/>
      <c r="CQ53" s="1281"/>
      <c r="CR53" s="1281"/>
      <c r="CS53" s="1281"/>
      <c r="CT53" s="1281"/>
      <c r="CU53" s="1281"/>
      <c r="CV53" s="1281">
        <v>75.3</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612</v>
      </c>
      <c r="AO55" s="1283"/>
      <c r="AP55" s="1283"/>
      <c r="AQ55" s="1283"/>
      <c r="AR55" s="1283"/>
      <c r="AS55" s="1283"/>
      <c r="AT55" s="1283"/>
      <c r="AU55" s="1283"/>
      <c r="AV55" s="1283"/>
      <c r="AW55" s="1283"/>
      <c r="AX55" s="1283"/>
      <c r="AY55" s="1283"/>
      <c r="AZ55" s="1283"/>
      <c r="BA55" s="1283"/>
      <c r="BB55" s="1282" t="s">
        <v>611</v>
      </c>
      <c r="BC55" s="1282"/>
      <c r="BD55" s="1282"/>
      <c r="BE55" s="1282"/>
      <c r="BF55" s="1282"/>
      <c r="BG55" s="1282"/>
      <c r="BH55" s="1282"/>
      <c r="BI55" s="1282"/>
      <c r="BJ55" s="1282"/>
      <c r="BK55" s="1282"/>
      <c r="BL55" s="1282"/>
      <c r="BM55" s="1282"/>
      <c r="BN55" s="1282"/>
      <c r="BO55" s="1282"/>
      <c r="BP55" s="1281">
        <v>33.1</v>
      </c>
      <c r="BQ55" s="1281"/>
      <c r="BR55" s="1281"/>
      <c r="BS55" s="1281"/>
      <c r="BT55" s="1281"/>
      <c r="BU55" s="1281"/>
      <c r="BV55" s="1281"/>
      <c r="BW55" s="1281"/>
      <c r="BX55" s="1281">
        <v>31.3</v>
      </c>
      <c r="BY55" s="1281"/>
      <c r="BZ55" s="1281"/>
      <c r="CA55" s="1281"/>
      <c r="CB55" s="1281"/>
      <c r="CC55" s="1281"/>
      <c r="CD55" s="1281"/>
      <c r="CE55" s="1281"/>
      <c r="CF55" s="1281">
        <v>25.3</v>
      </c>
      <c r="CG55" s="1281"/>
      <c r="CH55" s="1281"/>
      <c r="CI55" s="1281"/>
      <c r="CJ55" s="1281"/>
      <c r="CK55" s="1281"/>
      <c r="CL55" s="1281"/>
      <c r="CM55" s="1281"/>
      <c r="CN55" s="1281">
        <v>25.5</v>
      </c>
      <c r="CO55" s="1281"/>
      <c r="CP55" s="1281"/>
      <c r="CQ55" s="1281"/>
      <c r="CR55" s="1281"/>
      <c r="CS55" s="1281"/>
      <c r="CT55" s="1281"/>
      <c r="CU55" s="1281"/>
      <c r="CV55" s="1281">
        <v>25.1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618</v>
      </c>
      <c r="BC57" s="1282"/>
      <c r="BD57" s="1282"/>
      <c r="BE57" s="1282"/>
      <c r="BF57" s="1282"/>
      <c r="BG57" s="1282"/>
      <c r="BH57" s="1282"/>
      <c r="BI57" s="1282"/>
      <c r="BJ57" s="1282"/>
      <c r="BK57" s="1282"/>
      <c r="BL57" s="1282"/>
      <c r="BM57" s="1282"/>
      <c r="BN57" s="1282"/>
      <c r="BO57" s="1282"/>
      <c r="BP57" s="1281">
        <v>57.2</v>
      </c>
      <c r="BQ57" s="1281"/>
      <c r="BR57" s="1281"/>
      <c r="BS57" s="1281"/>
      <c r="BT57" s="1281"/>
      <c r="BU57" s="1281"/>
      <c r="BV57" s="1281"/>
      <c r="BW57" s="1281"/>
      <c r="BX57" s="1281">
        <v>58.5</v>
      </c>
      <c r="BY57" s="1281"/>
      <c r="BZ57" s="1281"/>
      <c r="CA57" s="1281"/>
      <c r="CB57" s="1281"/>
      <c r="CC57" s="1281"/>
      <c r="CD57" s="1281"/>
      <c r="CE57" s="1281"/>
      <c r="CF57" s="1281">
        <v>59.8</v>
      </c>
      <c r="CG57" s="1281"/>
      <c r="CH57" s="1281"/>
      <c r="CI57" s="1281"/>
      <c r="CJ57" s="1281"/>
      <c r="CK57" s="1281"/>
      <c r="CL57" s="1281"/>
      <c r="CM57" s="1281"/>
      <c r="CN57" s="1281">
        <v>61.1</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617</v>
      </c>
    </row>
    <row r="64" spans="1:109" ht="13.5" x14ac:dyDescent="0.15">
      <c r="B64" s="1274"/>
      <c r="G64" s="1311"/>
      <c r="I64" s="1313"/>
      <c r="J64" s="1313"/>
      <c r="K64" s="1313"/>
      <c r="L64" s="1313"/>
      <c r="M64" s="1313"/>
      <c r="N64" s="1312"/>
      <c r="AM64" s="1311"/>
      <c r="AN64" s="1311" t="s">
        <v>616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615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614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561</v>
      </c>
      <c r="BQ72" s="1283"/>
      <c r="BR72" s="1283"/>
      <c r="BS72" s="1283"/>
      <c r="BT72" s="1283"/>
      <c r="BU72" s="1283"/>
      <c r="BV72" s="1283"/>
      <c r="BW72" s="1283"/>
      <c r="BX72" s="1283" t="s">
        <v>562</v>
      </c>
      <c r="BY72" s="1283"/>
      <c r="BZ72" s="1283"/>
      <c r="CA72" s="1283"/>
      <c r="CB72" s="1283"/>
      <c r="CC72" s="1283"/>
      <c r="CD72" s="1283"/>
      <c r="CE72" s="1283"/>
      <c r="CF72" s="1283" t="s">
        <v>563</v>
      </c>
      <c r="CG72" s="1283"/>
      <c r="CH72" s="1283"/>
      <c r="CI72" s="1283"/>
      <c r="CJ72" s="1283"/>
      <c r="CK72" s="1283"/>
      <c r="CL72" s="1283"/>
      <c r="CM72" s="1283"/>
      <c r="CN72" s="1283" t="s">
        <v>564</v>
      </c>
      <c r="CO72" s="1283"/>
      <c r="CP72" s="1283"/>
      <c r="CQ72" s="1283"/>
      <c r="CR72" s="1283"/>
      <c r="CS72" s="1283"/>
      <c r="CT72" s="1283"/>
      <c r="CU72" s="1283"/>
      <c r="CV72" s="1283" t="s">
        <v>565</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613</v>
      </c>
      <c r="AO73" s="1282"/>
      <c r="AP73" s="1282"/>
      <c r="AQ73" s="1282"/>
      <c r="AR73" s="1282"/>
      <c r="AS73" s="1282"/>
      <c r="AT73" s="1282"/>
      <c r="AU73" s="1282"/>
      <c r="AV73" s="1282"/>
      <c r="AW73" s="1282"/>
      <c r="AX73" s="1282"/>
      <c r="AY73" s="1282"/>
      <c r="AZ73" s="1282"/>
      <c r="BA73" s="1282"/>
      <c r="BB73" s="1282" t="s">
        <v>611</v>
      </c>
      <c r="BC73" s="1282"/>
      <c r="BD73" s="1282"/>
      <c r="BE73" s="1282"/>
      <c r="BF73" s="1282"/>
      <c r="BG73" s="1282"/>
      <c r="BH73" s="1282"/>
      <c r="BI73" s="1282"/>
      <c r="BJ73" s="1282"/>
      <c r="BK73" s="1282"/>
      <c r="BL73" s="1282"/>
      <c r="BM73" s="1282"/>
      <c r="BN73" s="1282"/>
      <c r="BO73" s="1282"/>
      <c r="BP73" s="1281">
        <v>31.7</v>
      </c>
      <c r="BQ73" s="1281"/>
      <c r="BR73" s="1281"/>
      <c r="BS73" s="1281"/>
      <c r="BT73" s="1281"/>
      <c r="BU73" s="1281"/>
      <c r="BV73" s="1281"/>
      <c r="BW73" s="1281"/>
      <c r="BX73" s="1281">
        <v>28.1</v>
      </c>
      <c r="BY73" s="1281"/>
      <c r="BZ73" s="1281"/>
      <c r="CA73" s="1281"/>
      <c r="CB73" s="1281"/>
      <c r="CC73" s="1281"/>
      <c r="CD73" s="1281"/>
      <c r="CE73" s="1281"/>
      <c r="CF73" s="1281">
        <v>25</v>
      </c>
      <c r="CG73" s="1281"/>
      <c r="CH73" s="1281"/>
      <c r="CI73" s="1281"/>
      <c r="CJ73" s="1281"/>
      <c r="CK73" s="1281"/>
      <c r="CL73" s="1281"/>
      <c r="CM73" s="1281"/>
      <c r="CN73" s="1281">
        <v>31.1</v>
      </c>
      <c r="CO73" s="1281"/>
      <c r="CP73" s="1281"/>
      <c r="CQ73" s="1281"/>
      <c r="CR73" s="1281"/>
      <c r="CS73" s="1281"/>
      <c r="CT73" s="1281"/>
      <c r="CU73" s="1281"/>
      <c r="CV73" s="1281">
        <v>25.8</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610</v>
      </c>
      <c r="BC75" s="1282"/>
      <c r="BD75" s="1282"/>
      <c r="BE75" s="1282"/>
      <c r="BF75" s="1282"/>
      <c r="BG75" s="1282"/>
      <c r="BH75" s="1282"/>
      <c r="BI75" s="1282"/>
      <c r="BJ75" s="1282"/>
      <c r="BK75" s="1282"/>
      <c r="BL75" s="1282"/>
      <c r="BM75" s="1282"/>
      <c r="BN75" s="1282"/>
      <c r="BO75" s="1282"/>
      <c r="BP75" s="1281">
        <v>5.9</v>
      </c>
      <c r="BQ75" s="1281"/>
      <c r="BR75" s="1281"/>
      <c r="BS75" s="1281"/>
      <c r="BT75" s="1281"/>
      <c r="BU75" s="1281"/>
      <c r="BV75" s="1281"/>
      <c r="BW75" s="1281"/>
      <c r="BX75" s="1281">
        <v>5</v>
      </c>
      <c r="BY75" s="1281"/>
      <c r="BZ75" s="1281"/>
      <c r="CA75" s="1281"/>
      <c r="CB75" s="1281"/>
      <c r="CC75" s="1281"/>
      <c r="CD75" s="1281"/>
      <c r="CE75" s="1281"/>
      <c r="CF75" s="1281">
        <v>4.4000000000000004</v>
      </c>
      <c r="CG75" s="1281"/>
      <c r="CH75" s="1281"/>
      <c r="CI75" s="1281"/>
      <c r="CJ75" s="1281"/>
      <c r="CK75" s="1281"/>
      <c r="CL75" s="1281"/>
      <c r="CM75" s="1281"/>
      <c r="CN75" s="1281">
        <v>3.9</v>
      </c>
      <c r="CO75" s="1281"/>
      <c r="CP75" s="1281"/>
      <c r="CQ75" s="1281"/>
      <c r="CR75" s="1281"/>
      <c r="CS75" s="1281"/>
      <c r="CT75" s="1281"/>
      <c r="CU75" s="1281"/>
      <c r="CV75" s="1281">
        <v>3.5</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612</v>
      </c>
      <c r="AO77" s="1283"/>
      <c r="AP77" s="1283"/>
      <c r="AQ77" s="1283"/>
      <c r="AR77" s="1283"/>
      <c r="AS77" s="1283"/>
      <c r="AT77" s="1283"/>
      <c r="AU77" s="1283"/>
      <c r="AV77" s="1283"/>
      <c r="AW77" s="1283"/>
      <c r="AX77" s="1283"/>
      <c r="AY77" s="1283"/>
      <c r="AZ77" s="1283"/>
      <c r="BA77" s="1283"/>
      <c r="BB77" s="1282" t="s">
        <v>611</v>
      </c>
      <c r="BC77" s="1282"/>
      <c r="BD77" s="1282"/>
      <c r="BE77" s="1282"/>
      <c r="BF77" s="1282"/>
      <c r="BG77" s="1282"/>
      <c r="BH77" s="1282"/>
      <c r="BI77" s="1282"/>
      <c r="BJ77" s="1282"/>
      <c r="BK77" s="1282"/>
      <c r="BL77" s="1282"/>
      <c r="BM77" s="1282"/>
      <c r="BN77" s="1282"/>
      <c r="BO77" s="1282"/>
      <c r="BP77" s="1281">
        <v>33.1</v>
      </c>
      <c r="BQ77" s="1281"/>
      <c r="BR77" s="1281"/>
      <c r="BS77" s="1281"/>
      <c r="BT77" s="1281"/>
      <c r="BU77" s="1281"/>
      <c r="BV77" s="1281"/>
      <c r="BW77" s="1281"/>
      <c r="BX77" s="1281">
        <v>31.3</v>
      </c>
      <c r="BY77" s="1281"/>
      <c r="BZ77" s="1281"/>
      <c r="CA77" s="1281"/>
      <c r="CB77" s="1281"/>
      <c r="CC77" s="1281"/>
      <c r="CD77" s="1281"/>
      <c r="CE77" s="1281"/>
      <c r="CF77" s="1281">
        <v>25.3</v>
      </c>
      <c r="CG77" s="1281"/>
      <c r="CH77" s="1281"/>
      <c r="CI77" s="1281"/>
      <c r="CJ77" s="1281"/>
      <c r="CK77" s="1281"/>
      <c r="CL77" s="1281"/>
      <c r="CM77" s="1281"/>
      <c r="CN77" s="1281">
        <v>25.5</v>
      </c>
      <c r="CO77" s="1281"/>
      <c r="CP77" s="1281"/>
      <c r="CQ77" s="1281"/>
      <c r="CR77" s="1281"/>
      <c r="CS77" s="1281"/>
      <c r="CT77" s="1281"/>
      <c r="CU77" s="1281"/>
      <c r="CV77" s="1281">
        <v>25.1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610</v>
      </c>
      <c r="BC79" s="1282"/>
      <c r="BD79" s="1282"/>
      <c r="BE79" s="1282"/>
      <c r="BF79" s="1282"/>
      <c r="BG79" s="1282"/>
      <c r="BH79" s="1282"/>
      <c r="BI79" s="1282"/>
      <c r="BJ79" s="1282"/>
      <c r="BK79" s="1282"/>
      <c r="BL79" s="1282"/>
      <c r="BM79" s="1282"/>
      <c r="BN79" s="1282"/>
      <c r="BO79" s="1282"/>
      <c r="BP79" s="1281">
        <v>7.5</v>
      </c>
      <c r="BQ79" s="1281"/>
      <c r="BR79" s="1281"/>
      <c r="BS79" s="1281"/>
      <c r="BT79" s="1281"/>
      <c r="BU79" s="1281"/>
      <c r="BV79" s="1281"/>
      <c r="BW79" s="1281"/>
      <c r="BX79" s="1281">
        <v>7.2</v>
      </c>
      <c r="BY79" s="1281"/>
      <c r="BZ79" s="1281"/>
      <c r="CA79" s="1281"/>
      <c r="CB79" s="1281"/>
      <c r="CC79" s="1281"/>
      <c r="CD79" s="1281"/>
      <c r="CE79" s="1281"/>
      <c r="CF79" s="1281">
        <v>6.9</v>
      </c>
      <c r="CG79" s="1281"/>
      <c r="CH79" s="1281"/>
      <c r="CI79" s="1281"/>
      <c r="CJ79" s="1281"/>
      <c r="CK79" s="1281"/>
      <c r="CL79" s="1281"/>
      <c r="CM79" s="1281"/>
      <c r="CN79" s="1281">
        <v>6.6</v>
      </c>
      <c r="CO79" s="1281"/>
      <c r="CP79" s="1281"/>
      <c r="CQ79" s="1281"/>
      <c r="CR79" s="1281"/>
      <c r="CS79" s="1281"/>
      <c r="CT79" s="1281"/>
      <c r="CU79" s="1281"/>
      <c r="CV79" s="1281">
        <v>6.4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2ebbCooszbHK9nEAyoQHZme4CPa9EwUgNKg7e3ZeEd7Nku95zCERVKyHV13jVBuM4GpGZDlGCxen9ufEhap7eA==" saltValue="2sULYIVw9T5LEo1UVMWP6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zIZ/uKPQiFTPgCe1oG0eAc8EK5FpW4XuEqMhCjCU56HqHO+Ko390iAryUTeB5Tsgn8lIj+DcQH1+rG0NWYfvsA==" saltValue="3PgB5v/O8b/Y24QOigHLa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60" zoomScaleNormal="6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sUkum7sfCz1a+dal3GwDfUb6BBcIKyMkNfIrRMDcds2t66dZ/v/QPgfyLpO4BfpxSuXWS+qa1bnIzCpaFdxShw==" saltValue="yUV3FFPmDfo4QXSsIvOc8Q=="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558</v>
      </c>
      <c r="G2" s="157"/>
      <c r="H2" s="158"/>
    </row>
    <row r="3" spans="1:8" x14ac:dyDescent="0.15">
      <c r="A3" s="154" t="s">
        <v>551</v>
      </c>
      <c r="B3" s="159"/>
      <c r="C3" s="160"/>
      <c r="D3" s="161">
        <v>24676</v>
      </c>
      <c r="E3" s="162"/>
      <c r="F3" s="163">
        <v>57295</v>
      </c>
      <c r="G3" s="164"/>
      <c r="H3" s="165"/>
    </row>
    <row r="4" spans="1:8" x14ac:dyDescent="0.15">
      <c r="A4" s="166"/>
      <c r="B4" s="167"/>
      <c r="C4" s="168"/>
      <c r="D4" s="169">
        <v>10294</v>
      </c>
      <c r="E4" s="170"/>
      <c r="F4" s="171">
        <v>32771</v>
      </c>
      <c r="G4" s="172"/>
      <c r="H4" s="173"/>
    </row>
    <row r="5" spans="1:8" x14ac:dyDescent="0.15">
      <c r="A5" s="154" t="s">
        <v>553</v>
      </c>
      <c r="B5" s="159"/>
      <c r="C5" s="160"/>
      <c r="D5" s="161">
        <v>43247</v>
      </c>
      <c r="E5" s="162"/>
      <c r="F5" s="163">
        <v>54110</v>
      </c>
      <c r="G5" s="164"/>
      <c r="H5" s="165"/>
    </row>
    <row r="6" spans="1:8" x14ac:dyDescent="0.15">
      <c r="A6" s="166"/>
      <c r="B6" s="167"/>
      <c r="C6" s="168"/>
      <c r="D6" s="169">
        <v>18972</v>
      </c>
      <c r="E6" s="170"/>
      <c r="F6" s="171">
        <v>30620</v>
      </c>
      <c r="G6" s="172"/>
      <c r="H6" s="173"/>
    </row>
    <row r="7" spans="1:8" x14ac:dyDescent="0.15">
      <c r="A7" s="154" t="s">
        <v>554</v>
      </c>
      <c r="B7" s="159"/>
      <c r="C7" s="160"/>
      <c r="D7" s="161">
        <v>58675</v>
      </c>
      <c r="E7" s="162"/>
      <c r="F7" s="163">
        <v>54684</v>
      </c>
      <c r="G7" s="164"/>
      <c r="H7" s="165"/>
    </row>
    <row r="8" spans="1:8" x14ac:dyDescent="0.15">
      <c r="A8" s="166"/>
      <c r="B8" s="167"/>
      <c r="C8" s="168"/>
      <c r="D8" s="169">
        <v>31888</v>
      </c>
      <c r="E8" s="170"/>
      <c r="F8" s="171">
        <v>32829</v>
      </c>
      <c r="G8" s="172"/>
      <c r="H8" s="173"/>
    </row>
    <row r="9" spans="1:8" x14ac:dyDescent="0.15">
      <c r="A9" s="154" t="s">
        <v>555</v>
      </c>
      <c r="B9" s="159"/>
      <c r="C9" s="160"/>
      <c r="D9" s="161">
        <v>62059</v>
      </c>
      <c r="E9" s="162"/>
      <c r="F9" s="163">
        <v>62383</v>
      </c>
      <c r="G9" s="164"/>
      <c r="H9" s="165"/>
    </row>
    <row r="10" spans="1:8" x14ac:dyDescent="0.15">
      <c r="A10" s="166"/>
      <c r="B10" s="167"/>
      <c r="C10" s="168"/>
      <c r="D10" s="169">
        <v>26971</v>
      </c>
      <c r="E10" s="170"/>
      <c r="F10" s="171">
        <v>35325</v>
      </c>
      <c r="G10" s="172"/>
      <c r="H10" s="173"/>
    </row>
    <row r="11" spans="1:8" x14ac:dyDescent="0.15">
      <c r="A11" s="154" t="s">
        <v>556</v>
      </c>
      <c r="B11" s="159"/>
      <c r="C11" s="160"/>
      <c r="D11" s="161">
        <v>69079</v>
      </c>
      <c r="E11" s="162"/>
      <c r="F11" s="163">
        <v>63812</v>
      </c>
      <c r="G11" s="164"/>
      <c r="H11" s="165"/>
    </row>
    <row r="12" spans="1:8" x14ac:dyDescent="0.15">
      <c r="A12" s="166"/>
      <c r="B12" s="167"/>
      <c r="C12" s="174"/>
      <c r="D12" s="169">
        <v>26494</v>
      </c>
      <c r="E12" s="170"/>
      <c r="F12" s="171">
        <v>33848</v>
      </c>
      <c r="G12" s="172"/>
      <c r="H12" s="173"/>
    </row>
    <row r="13" spans="1:8" x14ac:dyDescent="0.15">
      <c r="A13" s="154"/>
      <c r="B13" s="159"/>
      <c r="C13" s="175"/>
      <c r="D13" s="176">
        <v>51547</v>
      </c>
      <c r="E13" s="177"/>
      <c r="F13" s="178">
        <v>58457</v>
      </c>
      <c r="G13" s="179"/>
      <c r="H13" s="165"/>
    </row>
    <row r="14" spans="1:8" x14ac:dyDescent="0.15">
      <c r="A14" s="166"/>
      <c r="B14" s="167"/>
      <c r="C14" s="168"/>
      <c r="D14" s="169">
        <v>22924</v>
      </c>
      <c r="E14" s="170"/>
      <c r="F14" s="171">
        <v>33079</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4.58</v>
      </c>
      <c r="C19" s="180">
        <f>ROUND(VALUE(SUBSTITUTE(実質収支比率等に係る経年分析!G$48,"▲","-")),2)</f>
        <v>7.28</v>
      </c>
      <c r="D19" s="180">
        <f>ROUND(VALUE(SUBSTITUTE(実質収支比率等に係る経年分析!H$48,"▲","-")),2)</f>
        <v>8.4499999999999993</v>
      </c>
      <c r="E19" s="180">
        <f>ROUND(VALUE(SUBSTITUTE(実質収支比率等に係る経年分析!I$48,"▲","-")),2)</f>
        <v>9.65</v>
      </c>
      <c r="F19" s="180">
        <f>ROUND(VALUE(SUBSTITUTE(実質収支比率等に係る経年分析!J$48,"▲","-")),2)</f>
        <v>10.050000000000001</v>
      </c>
    </row>
    <row r="20" spans="1:11" x14ac:dyDescent="0.15">
      <c r="A20" s="180" t="s">
        <v>54</v>
      </c>
      <c r="B20" s="180">
        <f>ROUND(VALUE(SUBSTITUTE(実質収支比率等に係る経年分析!F$47,"▲","-")),2)</f>
        <v>18.03</v>
      </c>
      <c r="C20" s="180">
        <f>ROUND(VALUE(SUBSTITUTE(実質収支比率等に係る経年分析!G$47,"▲","-")),2)</f>
        <v>16.55</v>
      </c>
      <c r="D20" s="180">
        <f>ROUND(VALUE(SUBSTITUTE(実質収支比率等に係る経年分析!H$47,"▲","-")),2)</f>
        <v>20.37</v>
      </c>
      <c r="E20" s="180">
        <f>ROUND(VALUE(SUBSTITUTE(実質収支比率等に係る経年分析!I$47,"▲","-")),2)</f>
        <v>15.19</v>
      </c>
      <c r="F20" s="180">
        <f>ROUND(VALUE(SUBSTITUTE(実質収支比率等に係る経年分析!J$47,"▲","-")),2)</f>
        <v>19.53</v>
      </c>
    </row>
    <row r="21" spans="1:11" x14ac:dyDescent="0.15">
      <c r="A21" s="180" t="s">
        <v>55</v>
      </c>
      <c r="B21" s="180">
        <f>IF(ISNUMBER(VALUE(SUBSTITUTE(実質収支比率等に係る経年分析!F$49,"▲","-"))),ROUND(VALUE(SUBSTITUTE(実質収支比率等に係る経年分析!F$49,"▲","-")),2),NA())</f>
        <v>-2.29</v>
      </c>
      <c r="C21" s="180">
        <f>IF(ISNUMBER(VALUE(SUBSTITUTE(実質収支比率等に係る経年分析!G$49,"▲","-"))),ROUND(VALUE(SUBSTITUTE(実質収支比率等に係る経年分析!G$49,"▲","-")),2),NA())</f>
        <v>1.67</v>
      </c>
      <c r="D21" s="180">
        <f>IF(ISNUMBER(VALUE(SUBSTITUTE(実質収支比率等に係る経年分析!H$49,"▲","-"))),ROUND(VALUE(SUBSTITUTE(実質収支比率等に係る経年分析!H$49,"▲","-")),2),NA())</f>
        <v>5.27</v>
      </c>
      <c r="E21" s="180">
        <f>IF(ISNUMBER(VALUE(SUBSTITUTE(実質収支比率等に係る経年分析!I$49,"▲","-"))),ROUND(VALUE(SUBSTITUTE(実質収支比率等に係る経年分析!I$49,"▲","-")),2),NA())</f>
        <v>-3.93</v>
      </c>
      <c r="F21" s="180">
        <f>IF(ISNUMBER(VALUE(SUBSTITUTE(実質収支比率等に係る経年分析!J$49,"▲","-"))),ROUND(VALUE(SUBSTITUTE(実質収支比率等に係る経年分析!J$49,"▲","-")),2),NA())</f>
        <v>5.91</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4.29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4.78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4.95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農業集落排水事業特別会計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聖地公園事業特別会計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0.01</v>
      </c>
    </row>
    <row r="33" spans="1:16" x14ac:dyDescent="0.15">
      <c r="A33" s="181" t="str">
        <f>IF(連結実質赤字比率に係る赤字・黒字の構成分析!C$37="",NA(),連結実質赤字比率に係る赤字・黒字の構成分析!C$37)</f>
        <v>国民健康保険特別会計（直営診療施設勘定）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0.03</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0.51</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1.1599999999999999</v>
      </c>
    </row>
    <row r="35" spans="1:16" x14ac:dyDescent="0.15">
      <c r="A35" s="181" t="str">
        <f>IF(連結実質赤字比率に係る赤字・黒字の構成分析!C$35="",NA(),連結実質赤字比率に係る赤字・黒字の構成分析!C$35)</f>
        <v>国民健康保険特別会計（事業勘定）</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2.41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3.79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4.5599999999999996</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7.27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8.43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9.6300000000000008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10.029999999999999</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2046</v>
      </c>
      <c r="E42" s="182"/>
      <c r="F42" s="182"/>
      <c r="G42" s="182">
        <f>'実質公債費比率（分子）の構造'!L$52</f>
        <v>1986</v>
      </c>
      <c r="H42" s="182"/>
      <c r="I42" s="182"/>
      <c r="J42" s="182">
        <f>'実質公債費比率（分子）の構造'!M$52</f>
        <v>1892</v>
      </c>
      <c r="K42" s="182"/>
      <c r="L42" s="182"/>
      <c r="M42" s="182">
        <f>'実質公債費比率（分子）の構造'!N$52</f>
        <v>1780</v>
      </c>
      <c r="N42" s="182"/>
      <c r="O42" s="182"/>
      <c r="P42" s="182">
        <f>'実質公債費比率（分子）の構造'!O$52</f>
        <v>1554</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65</v>
      </c>
      <c r="C44" s="182"/>
      <c r="D44" s="182"/>
      <c r="E44" s="182">
        <f>'実質公債費比率（分子）の構造'!L$50</f>
        <v>69</v>
      </c>
      <c r="F44" s="182"/>
      <c r="G44" s="182"/>
      <c r="H44" s="182">
        <f>'実質公債費比率（分子）の構造'!M$50</f>
        <v>74</v>
      </c>
      <c r="I44" s="182"/>
      <c r="J44" s="182"/>
      <c r="K44" s="182">
        <f>'実質公債費比率（分子）の構造'!N$50</f>
        <v>76</v>
      </c>
      <c r="L44" s="182"/>
      <c r="M44" s="182"/>
      <c r="N44" s="182">
        <f>'実質公債費比率（分子）の構造'!O$50</f>
        <v>77</v>
      </c>
      <c r="O44" s="182"/>
      <c r="P44" s="182"/>
    </row>
    <row r="45" spans="1:16" x14ac:dyDescent="0.15">
      <c r="A45" s="182" t="s">
        <v>65</v>
      </c>
      <c r="B45" s="182">
        <f>'実質公債費比率（分子）の構造'!K$49</f>
        <v>557</v>
      </c>
      <c r="C45" s="182"/>
      <c r="D45" s="182"/>
      <c r="E45" s="182">
        <f>'実質公債費比率（分子）の構造'!L$49</f>
        <v>498</v>
      </c>
      <c r="F45" s="182"/>
      <c r="G45" s="182"/>
      <c r="H45" s="182">
        <f>'実質公債費比率（分子）の構造'!M$49</f>
        <v>479</v>
      </c>
      <c r="I45" s="182"/>
      <c r="J45" s="182"/>
      <c r="K45" s="182">
        <f>'実質公債費比率（分子）の構造'!N$49</f>
        <v>541</v>
      </c>
      <c r="L45" s="182"/>
      <c r="M45" s="182"/>
      <c r="N45" s="182">
        <f>'実質公債費比率（分子）の構造'!O$49</f>
        <v>404</v>
      </c>
      <c r="O45" s="182"/>
      <c r="P45" s="182"/>
    </row>
    <row r="46" spans="1:16" x14ac:dyDescent="0.15">
      <c r="A46" s="182" t="s">
        <v>66</v>
      </c>
      <c r="B46" s="182">
        <f>'実質公債費比率（分子）の構造'!K$48</f>
        <v>65</v>
      </c>
      <c r="C46" s="182"/>
      <c r="D46" s="182"/>
      <c r="E46" s="182">
        <f>'実質公債費比率（分子）の構造'!L$48</f>
        <v>67</v>
      </c>
      <c r="F46" s="182"/>
      <c r="G46" s="182"/>
      <c r="H46" s="182">
        <f>'実質公債費比率（分子）の構造'!M$48</f>
        <v>85</v>
      </c>
      <c r="I46" s="182"/>
      <c r="J46" s="182"/>
      <c r="K46" s="182">
        <f>'実質公債費比率（分子）の構造'!N$48</f>
        <v>13</v>
      </c>
      <c r="L46" s="182"/>
      <c r="M46" s="182"/>
      <c r="N46" s="182">
        <f>'実質公債費比率（分子）の構造'!O$48</f>
        <v>13</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2235</v>
      </c>
      <c r="C49" s="182"/>
      <c r="D49" s="182"/>
      <c r="E49" s="182">
        <f>'実質公債費比率（分子）の構造'!L$45</f>
        <v>2087</v>
      </c>
      <c r="F49" s="182"/>
      <c r="G49" s="182"/>
      <c r="H49" s="182">
        <f>'実質公債費比率（分子）の構造'!M$45</f>
        <v>1935</v>
      </c>
      <c r="I49" s="182"/>
      <c r="J49" s="182"/>
      <c r="K49" s="182">
        <f>'実質公債費比率（分子）の構造'!N$45</f>
        <v>1809</v>
      </c>
      <c r="L49" s="182"/>
      <c r="M49" s="182"/>
      <c r="N49" s="182">
        <f>'実質公債費比率（分子）の構造'!O$45</f>
        <v>1640</v>
      </c>
      <c r="O49" s="182"/>
      <c r="P49" s="182"/>
    </row>
    <row r="50" spans="1:16" x14ac:dyDescent="0.15">
      <c r="A50" s="182" t="s">
        <v>70</v>
      </c>
      <c r="B50" s="182" t="e">
        <f>NA()</f>
        <v>#N/A</v>
      </c>
      <c r="C50" s="182">
        <f>IF(ISNUMBER('実質公債費比率（分子）の構造'!K$53),'実質公債費比率（分子）の構造'!K$53,NA())</f>
        <v>876</v>
      </c>
      <c r="D50" s="182" t="e">
        <f>NA()</f>
        <v>#N/A</v>
      </c>
      <c r="E50" s="182" t="e">
        <f>NA()</f>
        <v>#N/A</v>
      </c>
      <c r="F50" s="182">
        <f>IF(ISNUMBER('実質公債費比率（分子）の構造'!L$53),'実質公債費比率（分子）の構造'!L$53,NA())</f>
        <v>735</v>
      </c>
      <c r="G50" s="182" t="e">
        <f>NA()</f>
        <v>#N/A</v>
      </c>
      <c r="H50" s="182" t="e">
        <f>NA()</f>
        <v>#N/A</v>
      </c>
      <c r="I50" s="182">
        <f>IF(ISNUMBER('実質公債費比率（分子）の構造'!M$53),'実質公債費比率（分子）の構造'!M$53,NA())</f>
        <v>681</v>
      </c>
      <c r="J50" s="182" t="e">
        <f>NA()</f>
        <v>#N/A</v>
      </c>
      <c r="K50" s="182" t="e">
        <f>NA()</f>
        <v>#N/A</v>
      </c>
      <c r="L50" s="182">
        <f>IF(ISNUMBER('実質公債費比率（分子）の構造'!N$53),'実質公債費比率（分子）の構造'!N$53,NA())</f>
        <v>659</v>
      </c>
      <c r="M50" s="182" t="e">
        <f>NA()</f>
        <v>#N/A</v>
      </c>
      <c r="N50" s="182" t="e">
        <f>NA()</f>
        <v>#N/A</v>
      </c>
      <c r="O50" s="182">
        <f>IF(ISNUMBER('実質公債費比率（分子）の構造'!O$53),'実質公債費比率（分子）の構造'!O$53,NA())</f>
        <v>580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16526</v>
      </c>
      <c r="E56" s="181"/>
      <c r="F56" s="181"/>
      <c r="G56" s="181">
        <f>'将来負担比率（分子）の構造'!J$52</f>
        <v>15634</v>
      </c>
      <c r="H56" s="181"/>
      <c r="I56" s="181"/>
      <c r="J56" s="181">
        <f>'将来負担比率（分子）の構造'!K$52</f>
        <v>14937</v>
      </c>
      <c r="K56" s="181"/>
      <c r="L56" s="181"/>
      <c r="M56" s="181">
        <f>'将来負担比率（分子）の構造'!L$52</f>
        <v>14764</v>
      </c>
      <c r="N56" s="181"/>
      <c r="O56" s="181"/>
      <c r="P56" s="181">
        <f>'将来負担比率（分子）の構造'!M$52</f>
        <v>14437</v>
      </c>
    </row>
    <row r="57" spans="1:16" x14ac:dyDescent="0.15">
      <c r="A57" s="181" t="s">
        <v>41</v>
      </c>
      <c r="B57" s="181"/>
      <c r="C57" s="181"/>
      <c r="D57" s="181">
        <f>'将来負担比率（分子）の構造'!I$51</f>
        <v>6035</v>
      </c>
      <c r="E57" s="181"/>
      <c r="F57" s="181"/>
      <c r="G57" s="181">
        <f>'将来負担比率（分子）の構造'!J$51</f>
        <v>6407</v>
      </c>
      <c r="H57" s="181"/>
      <c r="I57" s="181"/>
      <c r="J57" s="181">
        <f>'将来負担比率（分子）の構造'!K$51</f>
        <v>6495</v>
      </c>
      <c r="K57" s="181"/>
      <c r="L57" s="181"/>
      <c r="M57" s="181">
        <f>'将来負担比率（分子）の構造'!L$51</f>
        <v>6994</v>
      </c>
      <c r="N57" s="181"/>
      <c r="O57" s="181"/>
      <c r="P57" s="181">
        <f>'将来負担比率（分子）の構造'!M$51</f>
        <v>6874</v>
      </c>
    </row>
    <row r="58" spans="1:16" x14ac:dyDescent="0.15">
      <c r="A58" s="181" t="s">
        <v>40</v>
      </c>
      <c r="B58" s="181"/>
      <c r="C58" s="181"/>
      <c r="D58" s="181">
        <f>'将来負担比率（分子）の構造'!I$50</f>
        <v>5710</v>
      </c>
      <c r="E58" s="181"/>
      <c r="F58" s="181"/>
      <c r="G58" s="181">
        <f>'将来負担比率（分子）の構造'!J$50</f>
        <v>5561</v>
      </c>
      <c r="H58" s="181"/>
      <c r="I58" s="181"/>
      <c r="J58" s="181">
        <f>'将来負担比率（分子）の構造'!K$50</f>
        <v>6653</v>
      </c>
      <c r="K58" s="181"/>
      <c r="L58" s="181"/>
      <c r="M58" s="181">
        <f>'将来負担比率（分子）の構造'!L$50</f>
        <v>5813</v>
      </c>
      <c r="N58" s="181"/>
      <c r="O58" s="181"/>
      <c r="P58" s="181">
        <f>'将来負担比率（分子）の構造'!M$50</f>
        <v>6864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9077</v>
      </c>
      <c r="C62" s="181"/>
      <c r="D62" s="181"/>
      <c r="E62" s="181">
        <f>'将来負担比率（分子）の構造'!J$45</f>
        <v>8519</v>
      </c>
      <c r="F62" s="181"/>
      <c r="G62" s="181"/>
      <c r="H62" s="181">
        <f>'将来負担比率（分子）の構造'!K$45</f>
        <v>7999</v>
      </c>
      <c r="I62" s="181"/>
      <c r="J62" s="181"/>
      <c r="K62" s="181">
        <f>'将来負担比率（分子）の構造'!L$45</f>
        <v>7716</v>
      </c>
      <c r="L62" s="181"/>
      <c r="M62" s="181"/>
      <c r="N62" s="181">
        <f>'将来負担比率（分子）の構造'!M$45</f>
        <v>7192</v>
      </c>
      <c r="O62" s="181"/>
      <c r="P62" s="181"/>
    </row>
    <row r="63" spans="1:16" x14ac:dyDescent="0.15">
      <c r="A63" s="181" t="s">
        <v>33</v>
      </c>
      <c r="B63" s="181">
        <f>'将来負担比率（分子）の構造'!I$44</f>
        <v>9595</v>
      </c>
      <c r="C63" s="181"/>
      <c r="D63" s="181"/>
      <c r="E63" s="181">
        <f>'将来負担比率（分子）の構造'!J$44</f>
        <v>9449</v>
      </c>
      <c r="F63" s="181"/>
      <c r="G63" s="181"/>
      <c r="H63" s="181">
        <f>'将来負担比率（分子）の構造'!K$44</f>
        <v>9314</v>
      </c>
      <c r="I63" s="181"/>
      <c r="J63" s="181"/>
      <c r="K63" s="181">
        <f>'将来負担比率（分子）の構造'!L$44</f>
        <v>9753</v>
      </c>
      <c r="L63" s="181"/>
      <c r="M63" s="181"/>
      <c r="N63" s="181">
        <f>'将来負担比率（分子）の構造'!M$44</f>
        <v>9442</v>
      </c>
      <c r="O63" s="181"/>
      <c r="P63" s="181"/>
    </row>
    <row r="64" spans="1:16" x14ac:dyDescent="0.15">
      <c r="A64" s="181" t="s">
        <v>32</v>
      </c>
      <c r="B64" s="181">
        <f>'将来負担比率（分子）の構造'!I$43</f>
        <v>708</v>
      </c>
      <c r="C64" s="181"/>
      <c r="D64" s="181"/>
      <c r="E64" s="181">
        <f>'将来負担比率（分子）の構造'!J$43</f>
        <v>716</v>
      </c>
      <c r="F64" s="181"/>
      <c r="G64" s="181"/>
      <c r="H64" s="181">
        <f>'将来負担比率（分子）の構造'!K$43</f>
        <v>807</v>
      </c>
      <c r="I64" s="181"/>
      <c r="J64" s="181"/>
      <c r="K64" s="181">
        <f>'将来負担比率（分子）の構造'!L$43</f>
        <v>125</v>
      </c>
      <c r="L64" s="181"/>
      <c r="M64" s="181"/>
      <c r="N64" s="181">
        <f>'将来負担比率（分子）の構造'!M$43</f>
        <v>115</v>
      </c>
      <c r="O64" s="181"/>
      <c r="P64" s="181"/>
    </row>
    <row r="65" spans="1:16" x14ac:dyDescent="0.15">
      <c r="A65" s="181" t="s">
        <v>31</v>
      </c>
      <c r="B65" s="181">
        <f>'将来負担比率（分子）の構造'!I$42</f>
        <v>1375</v>
      </c>
      <c r="C65" s="181"/>
      <c r="D65" s="181"/>
      <c r="E65" s="181">
        <f>'将来負担比率（分子）の構造'!J$42</f>
        <v>1321</v>
      </c>
      <c r="F65" s="181"/>
      <c r="G65" s="181"/>
      <c r="H65" s="181">
        <f>'将来負担比率（分子）の構造'!K$42</f>
        <v>1084</v>
      </c>
      <c r="I65" s="181"/>
      <c r="J65" s="181"/>
      <c r="K65" s="181">
        <f>'将来負担比率（分子）の構造'!L$42</f>
        <v>1623</v>
      </c>
      <c r="L65" s="181"/>
      <c r="M65" s="181"/>
      <c r="N65" s="181">
        <f>'将来負担比率（分子）の構造'!M$42</f>
        <v>1528</v>
      </c>
      <c r="O65" s="181"/>
      <c r="P65" s="181"/>
    </row>
    <row r="66" spans="1:16" x14ac:dyDescent="0.15">
      <c r="A66" s="181" t="s">
        <v>30</v>
      </c>
      <c r="B66" s="181">
        <f>'将来負担比率（分子）の構造'!I$41</f>
        <v>12906</v>
      </c>
      <c r="C66" s="181"/>
      <c r="D66" s="181"/>
      <c r="E66" s="181">
        <f>'将来負担比率（分子）の構造'!J$41</f>
        <v>12482</v>
      </c>
      <c r="F66" s="181"/>
      <c r="G66" s="181"/>
      <c r="H66" s="181">
        <f>'将来負担比率（分子）の構造'!K$41</f>
        <v>13305</v>
      </c>
      <c r="I66" s="181"/>
      <c r="J66" s="181"/>
      <c r="K66" s="181">
        <f>'将来負担比率（分子）の構造'!L$41</f>
        <v>13888</v>
      </c>
      <c r="L66" s="181"/>
      <c r="M66" s="181"/>
      <c r="N66" s="181">
        <f>'将来負担比率（分子）の構造'!M$41</f>
        <v>14752</v>
      </c>
      <c r="O66" s="181"/>
      <c r="P66" s="181"/>
    </row>
    <row r="67" spans="1:16" x14ac:dyDescent="0.15">
      <c r="A67" s="181" t="s">
        <v>74</v>
      </c>
      <c r="B67" s="181" t="e">
        <f>NA()</f>
        <v>#N/A</v>
      </c>
      <c r="C67" s="181">
        <f>IF(ISNUMBER('将来負担比率（分子）の構造'!I$53), IF('将来負担比率（分子）の構造'!I$53 &lt; 0, 0, '将来負担比率（分子）の構造'!I$53), NA())</f>
        <v>5391</v>
      </c>
      <c r="D67" s="181" t="e">
        <f>NA()</f>
        <v>#N/A</v>
      </c>
      <c r="E67" s="181" t="e">
        <f>NA()</f>
        <v>#N/A</v>
      </c>
      <c r="F67" s="181">
        <f>IF(ISNUMBER('将来負担比率（分子）の構造'!J$53), IF('将来負担比率（分子）の構造'!J$53 &lt; 0, 0, '将来負担比率（分子）の構造'!J$53), NA())</f>
        <v>4886</v>
      </c>
      <c r="G67" s="181" t="e">
        <f>NA()</f>
        <v>#N/A</v>
      </c>
      <c r="H67" s="181" t="e">
        <f>NA()</f>
        <v>#N/A</v>
      </c>
      <c r="I67" s="181">
        <f>IF(ISNUMBER('将来負担比率（分子）の構造'!K$53), IF('将来負担比率（分子）の構造'!K$53 &lt; 0, 0, '将来負担比率（分子）の構造'!K$53), NA())</f>
        <v>4425</v>
      </c>
      <c r="J67" s="181" t="e">
        <f>NA()</f>
        <v>#N/A</v>
      </c>
      <c r="K67" s="181" t="e">
        <f>NA()</f>
        <v>#N/A</v>
      </c>
      <c r="L67" s="181">
        <f>IF(ISNUMBER('将来負担比率（分子）の構造'!L$53), IF('将来負担比率（分子）の構造'!L$53 &lt; 0, 0, '将来負担比率（分子）の構造'!L$53), NA())</f>
        <v>5534</v>
      </c>
      <c r="M67" s="181" t="e">
        <f>NA()</f>
        <v>#N/A</v>
      </c>
      <c r="N67" s="181" t="e">
        <f>NA()</f>
        <v>#N/A</v>
      </c>
      <c r="O67" s="181">
        <f>IF(ISNUMBER('将来負担比率（分子）の構造'!M$53), IF('将来負担比率（分子）の構造'!M$53 &lt; 0, 0, '将来負担比率（分子）の構造'!M$53), NA())</f>
        <v>4853</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3908</v>
      </c>
      <c r="C72" s="185">
        <f>基金残高に係る経年分析!G55</f>
        <v>2919</v>
      </c>
      <c r="D72" s="185">
        <f>基金残高に係る経年分析!H55</f>
        <v>3939</v>
      </c>
    </row>
    <row r="73" spans="1:16" x14ac:dyDescent="0.15">
      <c r="A73" s="184" t="s">
        <v>77</v>
      </c>
      <c r="B73" s="185">
        <f>基金残高に係る経年分析!F56</f>
        <v>34</v>
      </c>
      <c r="C73" s="185">
        <f>基金残高に係る経年分析!G56</f>
        <v>34</v>
      </c>
      <c r="D73" s="185">
        <f>基金残高に係る経年分析!H56</f>
        <v>34</v>
      </c>
    </row>
    <row r="74" spans="1:16" x14ac:dyDescent="0.15">
      <c r="A74" s="184" t="s">
        <v>78</v>
      </c>
      <c r="B74" s="185">
        <f>基金残高に係る経年分析!F57</f>
        <v>2238</v>
      </c>
      <c r="C74" s="185">
        <f>基金残高に係る経年分析!G57</f>
        <v>2275</v>
      </c>
      <c r="D74" s="185">
        <f>基金残高に係る経年分析!H57</f>
        <v>2295</v>
      </c>
    </row>
  </sheetData>
  <sheetProtection algorithmName="SHA-512" hashValue="WMPNBz4UTKiTI2UwJPN7T5PA8zryW9YO04yxReK4n6oHu3BDhocIj70ielyLbuMsfEjAN97Yyu15pNK3arogDw==" saltValue="8HipC3dnpaf9DIYVrLKu+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千葉県</cp:lastModifiedBy>
  <cp:lastPrinted>2022-03-22T04:06:26Z</cp:lastPrinted>
  <dcterms:created xsi:type="dcterms:W3CDTF">2022-02-02T04:23:43Z</dcterms:created>
  <dcterms:modified xsi:type="dcterms:W3CDTF">2022-09-29T04:18:24Z</dcterms:modified>
  <cp:category/>
</cp:coreProperties>
</file>