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課\10財務05財政\100535003地方公会計関係書(１０年)\Ｒ２\02_照会・通知\20200817134617_平成30年度財政状況資料集における財務書類に関する調査（分析欄等）について（照会）\回答\"/>
    </mc:Choice>
  </mc:AlternateContent>
  <bookViews>
    <workbookView xWindow="0" yWindow="0" windowWidth="20490" windowHeight="75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<sst xmlns="http://schemas.openxmlformats.org/spreadsheetml/2006/main" count="1105" uniqueCount="618">
  <si>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</si>
  <si>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</si>
  <si>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</si>
  <si>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</si>
  <si>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</si>
  <si>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</si>
  <si>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</si>
  <si>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</si>
  <si>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</si>
  <si>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</si>
  <si>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</si>
  <si>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</si>
  <si>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</si>
  <si>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</si>
  <si>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</si>
  <si>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</si>
  <si>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</si>
  <si>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</si>
  <si>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</si>
  <si>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</si>
  <si>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</si>
  <si>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</si>
  <si>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</si>
  <si>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</si>
  <si>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</si>
  <si>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</si>
  <si>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</si>
  <si>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</si>
  <si>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</si>
  <si>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</si>
  <si>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</si>
  <si>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</si>
  <si>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</si>
  <si>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</si>
  <si>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</si>
  <si>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</si>
  <si>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</si>
  <si>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</si>
  <si>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</si>
  <si>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</si>
  <si>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</si>
  <si>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</si>
  <si>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</si>
  <si>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</si>
  <si>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</si>
  <si>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</si>
  <si>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</si>
  <si>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</si>
  <si>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</si>
  <si>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</si>
  <si>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</si>
  <si>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</si>
  <si>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</si>
  <si>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</si>
  <si>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</si>
  <si>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</si>
  <si>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</si>
  <si>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</si>
  <si>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</si>
  <si>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</si>
  <si>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</si>
  <si>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</si>
  <si>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</si>
  <si>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</si>
  <si>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</si>
  <si>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</si>
  <si>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</si>
  <si>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</si>
  <si>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</si>
  <si>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</si>
  <si>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</si>
  <si>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</si>
  <si>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</si>
  <si>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</si>
  <si>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</si>
  <si>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</si>
  <si>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</si>
  <si>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</si>
  <si>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</si>
  <si>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</si>
  <si>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</si>
  <si>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</si>
  <si>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</si>
  <si>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</si>
  <si>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</si>
  <si>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</si>
  <si>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</si>
  <si>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</si>
  <si>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</si>
  <si>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</si>
  <si>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</si>
  <si>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</si>
  <si>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</si>
  <si>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</si>
  <si>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</si>
  <si>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</si>
  <si>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</si>
  <si>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</si>
  <si>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</si>
  <si>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</si>
  <si>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</si>
  <si>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</si>
  <si>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</si>
  <si>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</si>
  <si>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</si>
  <si>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</si>
  <si>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</si>
  <si>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</si>
  <si>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</si>
  <si>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</si>
  <si>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</si>
  <si>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</si>
  <si>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</si>
  <si>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</si>
  <si>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</si>
  <si>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</si>
  <si>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</si>
  <si>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</si>
  <si>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</si>
  <si>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</si>
  <si>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</si>
  <si>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</si>
  <si>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</si>
  <si>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</si>
  <si>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</si>
  <si>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</si>
  <si>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</si>
  <si>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</si>
  <si>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</si>
  <si>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</si>
  <si>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</si>
  <si>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</si>
  <si>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</si>
  <si>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</si>
  <si>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</si>
  <si>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</si>
  <si>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</si>
  <si>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</si>
  <si>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</si>
  <si>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</si>
  <si>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</si>
  <si>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</si>
  <si>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</si>
  <si>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</si>
  <si>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</si>
  <si>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</si>
  <si>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</si>
  <si>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</si>
  <si>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</si>
  <si>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</si>
  <si>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</si>
  <si>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</si>
  <si>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</si>
  <si>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</si>
  <si>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</si>
  <si>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</si>
  <si>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</si>
  <si>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</si>
  <si>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</si>
  <si>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</si>
  <si>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</si>
  <si>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</si>
  <si>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</si>
  <si>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</si>
  <si>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</si>
  <si>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</si>
  <si>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</si>
  <si>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</si>
  <si>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</si>
  <si>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</si>
  <si>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</si>
  <si>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</si>
  <si>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</si>
  <si>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</si>
  <si>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</si>
  <si>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</si>
  <si>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</si>
  <si>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</si>
  <si>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</si>
  <si>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</si>
  <si>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</si>
  <si>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</si>
  <si>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</si>
  <si>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</si>
  <si>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</si>
  <si>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</si>
  <si>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</si>
  <si>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</si>
  <si>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</si>
  <si>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</si>
  <si>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</si>
  <si>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</si>
  <si>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</si>
  <si>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</si>
  <si>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</si>
  <si>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</si>
  <si>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</si>
  <si>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</si>
  <si>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</si>
  <si>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</si>
  <si>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</si>
  <si>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</si>
  <si>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</si>
  <si>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</si>
  <si>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</si>
  <si>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</si>
  <si>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</si>
  <si>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</si>
  <si>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</si>
  <si>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</si>
  <si>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</si>
  <si>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</si>
  <si>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</si>
  <si>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</si>
  <si>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千葉県君津市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</si>
  <si>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</si>
  <si>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</si>
  <si>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</si>
  <si>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</si>
  <si>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</si>
  <si>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</si>
  <si>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</si>
  <si>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</si>
  <si>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</si>
  <si>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</si>
  <si>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</si>
  <si>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</si>
  <si>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</si>
  <si>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</si>
  <si>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</si>
  <si>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</si>
  <si>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</si>
  <si>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</si>
  <si>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</si>
  <si>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</si>
  <si>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</si>
  <si>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</si>
  <si>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</si>
  <si>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</si>
  <si>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</si>
  <si>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</si>
  <si>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</si>
  <si>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</si>
  <si>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</si>
  <si>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</si>
  <si>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</si>
  <si>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</si>
  <si>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</si>
  <si>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</si>
  <si>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</si>
  <si>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</si>
  <si>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</si>
  <si>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</si>
  <si>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</si>
  <si>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</si>
  <si>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</si>
  <si>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</si>
  <si>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</si>
  <si>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</si>
  <si>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</si>
  <si>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</si>
  <si>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</si>
  <si>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</si>
  <si>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</si>
  <si>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</si>
  <si>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</si>
  <si>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</si>
  <si>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</si>
  <si>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</si>
  <si>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</si>
  <si>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</si>
  <si>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</si>
  <si>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</si>
  <si>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</si>
  <si>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</si>
  <si>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</si>
  <si>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</si>
  <si>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</si>
  <si>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</si>
  <si>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</si>
  <si>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</si>
  <si>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</si>
  <si>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</si>
  <si>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</si>
  <si>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</si>
  <si>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</si>
  <si>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</si>
  <si>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</si>
  <si>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</si>
  <si>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</si>
  <si>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</si>
  <si>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</si>
  <si>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</si>
  <si>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</si>
  <si>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</si>
  <si>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</si>
  <si>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</si>
  <si>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</si>
  <si>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</si>
  <si>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</si>
  <si>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</si>
  <si>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</si>
  <si>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</si>
  <si>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</si>
  <si>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</si>
  <si>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</si>
  <si>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</si>
  <si>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</si>
  <si>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</si>
  <si>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</si>
  <si>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</si>
  <si>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</si>
  <si>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</si>
  <si>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</si>
  <si>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</si>
  <si>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</si>
  <si>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</si>
  <si>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</si>
  <si>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</si>
  <si>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</si>
  <si>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</si>
  <si>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</si>
  <si>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</si>
  <si>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</si>
  <si>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</si>
  <si>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</si>
  <si>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</si>
  <si>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</si>
  <si>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</si>
  <si>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</si>
  <si>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</si>
  <si>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</si>
  <si>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</si>
  <si>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</si>
  <si>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</si>
  <si>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</si>
  <si>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</si>
  <si>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</si>
  <si>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</si>
  <si>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</si>
  <si>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</si>
  <si>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</si>
  <si>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</si>
  <si>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</si>
  <si>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</si>
  <si>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</si>
  <si>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</si>
  <si>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</si>
  <si>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</si>
  <si>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</si>
  <si>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</si>
  <si>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</si>
  <si>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</si>
  <si>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</si>
  <si>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</si>
  <si>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</si>
  <si>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</si>
  <si>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</si>
  <si>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</si>
  <si>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</si>
  <si>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</si>
  <si>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</si>
  <si>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</si>
  <si>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</si>
  <si>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</si>
  <si>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千葉県君津市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</si>
  <si>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</si>
  <si>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</si>
  <si>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</si>
  <si>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</si>
  <si>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</si>
  <si>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</si>
  <si>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</si>
  <si>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</si>
  <si>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</si>
  <si>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</si>
  <si>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</si>
  <si>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</si>
  <si>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</si>
  <si>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</si>
  <si>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</si>
  <si>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</si>
  <si>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</si>
  <si>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</si>
  <si>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</si>
  <si>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</si>
  <si>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</si>
  <si>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</si>
  <si>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</si>
  <si>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</si>
  <si>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</si>
  <si>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</si>
  <si>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</si>
  <si>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</si>
  <si>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</si>
  <si>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</si>
  <si>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</si>
  <si>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</si>
  <si>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</si>
  <si>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</si>
  <si>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</si>
  <si>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</si>
  <si>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</si>
  <si>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</si>
  <si>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</si>
  <si>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</si>
  <si>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</si>
  <si>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</si>
  <si>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</si>
  <si>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</si>
  <si>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</si>
  <si>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</si>
  <si>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</si>
  <si>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</si>
  <si>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</si>
  <si>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</si>
  <si>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</si>
  <si>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</si>
  <si>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</si>
  <si>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</si>
  <si>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</si>
  <si>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</si>
  <si>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</si>
  <si>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</si>
  <si>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</si>
  <si>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</si>
  <si>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</si>
  <si>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</si>
  <si>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</si>
  <si>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</si>
  <si>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</si>
  <si>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</si>
  <si>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</si>
  <si>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</si>
  <si>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</si>
  <si>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</si>
  <si>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</si>
  <si>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</si>
  <si>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</si>
  <si>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</si>
  <si>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</si>
  <si>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</si>
  <si>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</si>
  <si>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</si>
  <si>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</si>
  <si>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</si>
  <si>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</si>
  <si>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</si>
  <si>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</si>
  <si>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</si>
  <si>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</si>
  <si>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</si>
  <si>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</si>
  <si>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</si>
  <si>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</si>
  <si>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</si>
  <si>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</si>
  <si>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</si>
  <si>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</si>
  <si>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</si>
  <si>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</si>
  <si>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</si>
  <si>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</si>
  <si>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</si>
  <si>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</si>
  <si>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</si>
  <si>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</si>
  <si>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</si>
  <si>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</si>
  <si>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</si>
  <si>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</si>
  <si>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</si>
  <si>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</si>
  <si>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</si>
  <si>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</si>
  <si>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</si>
  <si>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</si>
  <si>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</si>
  <si>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</si>
  <si>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</si>
  <si>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</si>
  <si>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</si>
  <si>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</si>
  <si>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</si>
  <si>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</si>
  <si>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</si>
  <si>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</si>
  <si>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</si>
  <si>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</si>
  <si>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</si>
  <si>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</si>
  <si>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</si>
  <si>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</si>
  <si>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</si>
  <si>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</si>
  <si>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</si>
  <si>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</si>
  <si>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</si>
  <si>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</si>
  <si>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</si>
  <si>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</si>
  <si>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</si>
  <si>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</si>
  <si>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</si>
  <si>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</si>
  <si>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</si>
  <si>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</si>
  <si>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</si>
  <si>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</si>
  <si>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</si>
  <si>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</si>
  <si>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</si>
  <si>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</si>
  <si>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</si>
  <si>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</si>
  <si>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</si>
  <si>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</si>
  <si>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</si>
  <si>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</si>
  <si>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</si>
  <si>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</si>
  <si>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</si>
  <si>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</si>
  <si>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</si>
  <si>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</si>
  <si>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</si>
  <si>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</si>
  <si>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</si>
  <si>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</si>
  <si>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</si>
  <si>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</si>
  <si>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</si>
  <si>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</si>
  <si>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</si>
  <si>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</si>
  <si>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</si>
  <si>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</si>
  <si>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</si>
  <si>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</si>
  <si>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</si>
  <si>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</si>
  <si>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</si>
  <si>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</si>
  <si>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</si>
  <si>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</si>
  <si>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</si>
  <si>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</si>
  <si>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</si>
  <si>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1.46</t>
  </si>
  <si>
    <t>▲ 2.29</t>
  </si>
  <si>
    <t>一般会計</t>
  </si>
  <si>
    <t>水道事業会計</t>
  </si>
  <si>
    <t>国民健康保険特別会計（事業勘定）</t>
  </si>
  <si>
    <t>介護保険特別会計</t>
  </si>
  <si>
    <t>後期高齢者医療特別会計</t>
  </si>
  <si>
    <t>国民健康保険特別会計（直営診療施設勘定）</t>
  </si>
  <si>
    <t>農業集落排水事業特別会計</t>
  </si>
  <si>
    <t>聖地公園事業特別会計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</si>
  <si>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</si>
  <si>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</si>
  <si>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</si>
  <si>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</si>
  <si>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</si>
  <si>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</si>
  <si>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</si>
  <si>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18"/>
  </si>
  <si>
    <t>スポーツ振興基金</t>
    <rPh sb="4" eb="6">
      <t>シンコウ</t>
    </rPh>
    <rPh sb="6" eb="8">
      <t>キキン</t>
    </rPh>
    <phoneticPr fontId="18"/>
  </si>
  <si>
    <t>国際交流基金</t>
    <rPh sb="0" eb="2">
      <t>コクサイ</t>
    </rPh>
    <rPh sb="2" eb="4">
      <t>コウリュウ</t>
    </rPh>
    <rPh sb="4" eb="6">
      <t>キキン</t>
    </rPh>
    <phoneticPr fontId="18"/>
  </si>
  <si>
    <t>市民文化振興基金</t>
    <rPh sb="0" eb="2">
      <t>シミン</t>
    </rPh>
    <rPh sb="2" eb="4">
      <t>ブンカ</t>
    </rPh>
    <rPh sb="4" eb="6">
      <t>シンコウ</t>
    </rPh>
    <rPh sb="6" eb="8">
      <t>キキン</t>
    </rPh>
    <phoneticPr fontId="18"/>
  </si>
  <si>
    <t>災害救助基金</t>
    <rPh sb="0" eb="2">
      <t>サイガイ</t>
    </rPh>
    <rPh sb="2" eb="4">
      <t>キュウジョ</t>
    </rPh>
    <rPh sb="4" eb="6">
      <t>キキン</t>
    </rPh>
    <phoneticPr fontId="18"/>
  </si>
  <si>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</si>
  <si>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</si>
  <si>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</si>
  <si>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</si>
  <si>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</si>
  <si>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</si>
  <si>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8" eb="20">
      <t>ケンシュウ</t>
    </rPh>
    <rPh sb="24" eb="26">
      <t>トクベツ</t>
    </rPh>
    <rPh sb="26" eb="28">
      <t>カイケイ</t>
    </rPh>
    <phoneticPr fontId="2"/>
  </si>
  <si>
    <t>千葉県市町村総合事務組合（千葉県市町村交通災害共済特別会計）</t>
    <rPh sb="16" eb="19">
      <t>シチョウソン</t>
    </rPh>
    <rPh sb="19" eb="21">
      <t>コウツウ</t>
    </rPh>
    <rPh sb="21" eb="23">
      <t>サイガイ</t>
    </rPh>
    <rPh sb="23" eb="25">
      <t>キョウサイ</t>
    </rPh>
    <rPh sb="25" eb="27">
      <t>トクベツ</t>
    </rPh>
    <rPh sb="27" eb="29">
      <t>カイケイ</t>
    </rPh>
    <phoneticPr fontId="2"/>
  </si>
  <si>
    <t>君津広域水道企業団（水道用水供給事業会計）</t>
    <phoneticPr fontId="2"/>
  </si>
  <si>
    <t>君津富津広域下水道組合（君津富津広域下水道組合会計）</t>
    <phoneticPr fontId="2"/>
  </si>
  <si>
    <t>君津中央病院企業団（病院企業会計）</t>
    <phoneticPr fontId="2"/>
  </si>
  <si>
    <t>君津郡市広域市町村圏事務組合（一般会計）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</si>
  <si>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</si>
  <si>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</si>
  <si>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</si>
  <si>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</si>
  <si>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</si>
  <si>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</si>
  <si>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</si>
  <si>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</si>
  <si>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</si>
  <si>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</si>
  <si>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</si>
  <si>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君津市文化振興財団</t>
    <rPh sb="0" eb="3">
      <t>キミツシ</t>
    </rPh>
    <rPh sb="3" eb="5">
      <t>ブンカ</t>
    </rPh>
    <rPh sb="5" eb="7">
      <t>シンコウ</t>
    </rPh>
    <rPh sb="7" eb="9">
      <t>ザイダン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</si>
  <si>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</si>
  <si>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</si>
  <si>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</si>
  <si>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</si>
  <si>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</si>
  <si>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</si>
  <si>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</si>
  <si>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</si>
  <si>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</si>
  <si>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</si>
  <si>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</si>
  <si>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における起債の抑制により、将来負担比率は大幅に低下している。有形固定資産減価償却率については、昭和４０年代以降の人口急増に伴い多くの公共施設等を整備したため、高い水準にある。引き続き将来負担比率の適正水準を維持しつつ、平成２８年度に策定した君津市公共施設等総合管理計画に基づき、予防保全型の維持管理に努めるとともに、公共施設等の再編を検討していく。</t>
    <rPh sb="0" eb="2">
      <t>キンネン</t>
    </rPh>
    <rPh sb="6" eb="8">
      <t>キサイ</t>
    </rPh>
    <rPh sb="9" eb="11">
      <t>ヨクセイ</t>
    </rPh>
    <rPh sb="15" eb="17">
      <t>ショウライ</t>
    </rPh>
    <rPh sb="17" eb="19">
      <t>フタン</t>
    </rPh>
    <rPh sb="19" eb="21">
      <t>ヒリツ</t>
    </rPh>
    <rPh sb="22" eb="24">
      <t>オオハバ</t>
    </rPh>
    <rPh sb="25" eb="27">
      <t>テイカ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</si>
  <si>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</si>
  <si>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</si>
  <si>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</si>
  <si>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</si>
  <si>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</si>
  <si>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</si>
  <si>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</si>
  <si>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</si>
  <si>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標準財政規模の増や充当可能基金の増加等により近年において減少し、類似団体平均を下回っている。実質公債費比率についても、類似団体平均と比較して低い水準にある。引き続き世代間の負担の公平化と財政支出の平準化の観点から、適切な水準を維持するよう努める。</t>
    <rPh sb="8" eb="10">
      <t>ヒョウジュン</t>
    </rPh>
    <rPh sb="10" eb="12">
      <t>ザイセイ</t>
    </rPh>
    <rPh sb="12" eb="14">
      <t>キボ</t>
    </rPh>
    <rPh sb="26" eb="27">
      <t>トウ</t>
    </rPh>
    <rPh sb="44" eb="46">
      <t>ヘイキン</t>
    </rPh>
    <rPh sb="71" eb="73">
      <t>ヘイキン</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</si>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</sst>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15" xfId="5"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A43E-4BCF-BF21-DB160558E9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31081</c:v>
                </c:pt>
                <c:pt idx="1">
                  <c:v>33155</c:v>
                </c:pt>
                <c:pt idx="2">
                  <c:v>24676</c:v>
                </c:pt>
                <c:pt idx="3">
                  <c:v>43247</c:v>
                </c:pt>
                <c:pt idx="4">
                  <c:v>58675</c:v>
                </c:pt>
              </c:numCache>
            </c:numRef>
          </c:val>
          <c:smooth val="0"/>
          <c:extLst>
            <c:ext xmlns:c16="http://schemas.microsoft.com/office/drawing/2014/chart" uri="{C3380CC4-5D6E-409C-BE32-E72D297353CC}">
              <c16:uniqueId val="{00000001-A43E-4BCF-BF21-DB160558E9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5.49</c:v>
                </c:pt>
                <c:pt idx="1">
                  <c:v>7.28</c:v>
                </c:pt>
                <c:pt idx="2">
                  <c:v>4.58</c:v>
                </c:pt>
                <c:pt idx="3">
                  <c:v>7.28</c:v>
                </c:pt>
                <c:pt idx="4">
                  <c:v>8.4499999999999993</c:v>
                </c:pt>
              </c:numCache>
            </c:numRef>
          </c:val>
          <c:extLst>
            <c:ext xmlns:c16="http://schemas.microsoft.com/office/drawing/2014/chart" uri="{C3380CC4-5D6E-409C-BE32-E72D297353CC}">
              <c16:uniqueId val="{00000000-694F-49F6-8646-0E49432F8C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13.6</c:v>
                </c:pt>
                <c:pt idx="1">
                  <c:v>17.03</c:v>
                </c:pt>
                <c:pt idx="2">
                  <c:v>18.03</c:v>
                </c:pt>
                <c:pt idx="3">
                  <c:v>16.55</c:v>
                </c:pt>
                <c:pt idx="4">
                  <c:v>20.37</c:v>
                </c:pt>
              </c:numCache>
            </c:numRef>
          </c:val>
          <c:extLst>
            <c:ext xmlns:c16="http://schemas.microsoft.com/office/drawing/2014/chart" uri="{C3380CC4-5D6E-409C-BE32-E72D297353CC}">
              <c16:uniqueId val="{00000001-694F-49F6-8646-0E49432F8C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-1.46</c:v>
                </c:pt>
                <c:pt idx="1">
                  <c:v>5.6</c:v>
                </c:pt>
                <c:pt idx="2">
                  <c:v>-2.29</c:v>
                </c:pt>
                <c:pt idx="3">
                  <c:v>1.67</c:v>
                </c:pt>
                <c:pt idx="4">
                  <c:v>5.27</c:v>
                </c:pt>
              </c:numCache>
            </c:numRef>
          </c:val>
          <c:smooth val="0"/>
          <c:extLst>
            <c:ext xmlns:c16="http://schemas.microsoft.com/office/drawing/2014/chart" uri="{C3380CC4-5D6E-409C-BE32-E72D297353CC}">
              <c16:uniqueId val="{00000002-694F-49F6-8646-0E49432F8C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82-4955-AAA8-01BCF9C9D9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82-4955-AAA8-01BCF9C9D903}"/>
            </c:ext>
          </c:extLst>
        </c:ser>
        <c:ser>
          <c:idx val="2"/>
          <c:order val="2"/>
          <c:tx>
            <c:strRef>
              <c:f>データシート!$A$29</c:f>
              <c:strCache>
                <c:ptCount val="1"/>
                <c:pt idx="0">
                  <c:v>聖地公園事業特別会計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DB82-4955-AAA8-01BCF9C9D90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B82-4955-AAA8-01BCF9C9D903}"/>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0.04</c:v>
                </c:pt>
                <c:pt idx="8">
                  <c:v>#N/A</c:v>
                </c:pt>
                <c:pt idx="9">
                  <c:v>0.01</c:v>
                </c:pt>
              </c:numCache>
            </c:numRef>
          </c:val>
          <c:extLst>
            <c:ext xmlns:c16="http://schemas.microsoft.com/office/drawing/2014/chart" uri="{C3380CC4-5D6E-409C-BE32-E72D297353CC}">
              <c16:uniqueId val="{00000004-DB82-4955-AAA8-01BCF9C9D90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0.11</c:v>
                </c:pt>
              </c:numCache>
            </c:numRef>
          </c:val>
          <c:extLst>
            <c:ext xmlns:c16="http://schemas.microsoft.com/office/drawing/2014/chart" uri="{C3380CC4-5D6E-409C-BE32-E72D297353CC}">
              <c16:uniqueId val="{00000005-DB82-4955-AAA8-01BCF9C9D90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c:v>
                </c:pt>
                <c:pt idx="2">
                  <c:v>#N/A</c:v>
                </c:pt>
                <c:pt idx="3">
                  <c:v>0.59</c:v>
                </c:pt>
                <c:pt idx="4">
                  <c:v>#N/A</c:v>
                </c:pt>
                <c:pt idx="5">
                  <c:v>0.75</c:v>
                </c:pt>
                <c:pt idx="6">
                  <c:v>#N/A</c:v>
                </c:pt>
                <c:pt idx="7">
                  <c:v>0.97</c:v>
                </c:pt>
                <c:pt idx="8">
                  <c:v>#N/A</c:v>
                </c:pt>
                <c:pt idx="9">
                  <c:v>0.81</c:v>
                </c:pt>
              </c:numCache>
            </c:numRef>
          </c:val>
          <c:extLst>
            <c:ext xmlns:c16="http://schemas.microsoft.com/office/drawing/2014/chart" uri="{C3380CC4-5D6E-409C-BE32-E72D297353CC}">
              <c16:uniqueId val="{00000006-DB82-4955-AAA8-01BCF9C9D90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2.14</c:v>
                </c:pt>
                <c:pt idx="2">
                  <c:v>#N/A</c:v>
                </c:pt>
                <c:pt idx="3">
                  <c:v>2.15</c:v>
                </c:pt>
                <c:pt idx="4">
                  <c:v>#N/A</c:v>
                </c:pt>
                <c:pt idx="5">
                  <c:v>2.41</c:v>
                </c:pt>
                <c:pt idx="6">
                  <c:v>#N/A</c:v>
                </c:pt>
                <c:pt idx="7">
                  <c:v>3.79</c:v>
                </c:pt>
                <c:pt idx="8">
                  <c:v>#N/A</c:v>
                </c:pt>
                <c:pt idx="9">
                  <c:v>3.59</c:v>
                </c:pt>
              </c:numCache>
            </c:numRef>
          </c:val>
          <c:extLst>
            <c:ext xmlns:c16="http://schemas.microsoft.com/office/drawing/2014/chart" uri="{C3380CC4-5D6E-409C-BE32-E72D297353CC}">
              <c16:uniqueId val="{00000007-DB82-4955-AAA8-01BCF9C9D9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4.4000000000000004</c:v>
                </c:pt>
                <c:pt idx="2">
                  <c:v>#N/A</c:v>
                </c:pt>
                <c:pt idx="3">
                  <c:v>3.68</c:v>
                </c:pt>
                <c:pt idx="4">
                  <c:v>#N/A</c:v>
                </c:pt>
                <c:pt idx="5">
                  <c:v>4.29</c:v>
                </c:pt>
                <c:pt idx="6">
                  <c:v>#N/A</c:v>
                </c:pt>
                <c:pt idx="7">
                  <c:v>4.78</c:v>
                </c:pt>
                <c:pt idx="8">
                  <c:v>#N/A</c:v>
                </c:pt>
                <c:pt idx="9">
                  <c:v>4.95</c:v>
                </c:pt>
              </c:numCache>
            </c:numRef>
          </c:val>
          <c:extLst>
            <c:ext xmlns:c16="http://schemas.microsoft.com/office/drawing/2014/chart" uri="{C3380CC4-5D6E-409C-BE32-E72D297353CC}">
              <c16:uniqueId val="{00000008-DB82-4955-AAA8-01BCF9C9D9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5.56</c:v>
                </c:pt>
                <c:pt idx="2">
                  <c:v>#N/A</c:v>
                </c:pt>
                <c:pt idx="3">
                  <c:v>7.26</c:v>
                </c:pt>
                <c:pt idx="4">
                  <c:v>#N/A</c:v>
                </c:pt>
                <c:pt idx="5">
                  <c:v>4.5599999999999996</c:v>
                </c:pt>
                <c:pt idx="6">
                  <c:v>#N/A</c:v>
                </c:pt>
                <c:pt idx="7">
                  <c:v>7.27</c:v>
                </c:pt>
                <c:pt idx="8">
                  <c:v>#N/A</c:v>
                </c:pt>
                <c:pt idx="9">
                  <c:v>8.43</c:v>
                </c:pt>
              </c:numCache>
            </c:numRef>
          </c:val>
          <c:extLst>
            <c:ext xmlns:c16="http://schemas.microsoft.com/office/drawing/2014/chart" uri="{C3380CC4-5D6E-409C-BE32-E72D297353CC}">
              <c16:uniqueId val="{00000009-DB82-4955-AAA8-01BCF9C9D9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2135</c:v>
                </c:pt>
                <c:pt idx="5">
                  <c:v>1946</c:v>
                </c:pt>
                <c:pt idx="8">
                  <c:v>2046</c:v>
                </c:pt>
                <c:pt idx="11">
                  <c:v>1986</c:v>
                </c:pt>
                <c:pt idx="14">
                  <c:v>1892</c:v>
                </c:pt>
              </c:numCache>
            </c:numRef>
          </c:val>
          <c:extLst>
            <c:ext xmlns:c16="http://schemas.microsoft.com/office/drawing/2014/chart" uri="{C3380CC4-5D6E-409C-BE32-E72D297353CC}">
              <c16:uniqueId val="{00000000-72CB-444E-BE15-36CBE22C13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CB-444E-BE15-36CBE22C13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c:v>
                </c:pt>
                <c:pt idx="3">
                  <c:v>61</c:v>
                </c:pt>
                <c:pt idx="6">
                  <c:v>65</c:v>
                </c:pt>
                <c:pt idx="9">
                  <c:v>69</c:v>
                </c:pt>
                <c:pt idx="12">
                  <c:v>74</c:v>
                </c:pt>
              </c:numCache>
            </c:numRef>
          </c:val>
          <c:extLst>
            <c:ext xmlns:c16="http://schemas.microsoft.com/office/drawing/2014/chart" uri="{C3380CC4-5D6E-409C-BE32-E72D297353CC}">
              <c16:uniqueId val="{00000002-72CB-444E-BE15-36CBE22C13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600</c:v>
                </c:pt>
                <c:pt idx="3">
                  <c:v>548</c:v>
                </c:pt>
                <c:pt idx="6">
                  <c:v>557</c:v>
                </c:pt>
                <c:pt idx="9">
                  <c:v>498</c:v>
                </c:pt>
                <c:pt idx="12">
                  <c:v>479</c:v>
                </c:pt>
              </c:numCache>
            </c:numRef>
          </c:val>
          <c:extLst>
            <c:ext xmlns:c16="http://schemas.microsoft.com/office/drawing/2014/chart" uri="{C3380CC4-5D6E-409C-BE32-E72D297353CC}">
              <c16:uniqueId val="{00000003-72CB-444E-BE15-36CBE22C13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c:v>
                </c:pt>
                <c:pt idx="3">
                  <c:v>63</c:v>
                </c:pt>
                <c:pt idx="6">
                  <c:v>65</c:v>
                </c:pt>
                <c:pt idx="9">
                  <c:v>67</c:v>
                </c:pt>
                <c:pt idx="12">
                  <c:v>85</c:v>
                </c:pt>
              </c:numCache>
            </c:numRef>
          </c:val>
          <c:extLst>
            <c:ext xmlns:c16="http://schemas.microsoft.com/office/drawing/2014/chart" uri="{C3380CC4-5D6E-409C-BE32-E72D297353CC}">
              <c16:uniqueId val="{00000004-72CB-444E-BE15-36CBE22C13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CB-444E-BE15-36CBE22C13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CB-444E-BE15-36CBE22C13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2561</c:v>
                </c:pt>
                <c:pt idx="3">
                  <c:v>2309</c:v>
                </c:pt>
                <c:pt idx="6">
                  <c:v>2235</c:v>
                </c:pt>
                <c:pt idx="9">
                  <c:v>2087</c:v>
                </c:pt>
                <c:pt idx="12">
                  <c:v>1935</c:v>
                </c:pt>
              </c:numCache>
            </c:numRef>
          </c:val>
          <c:extLst>
            <c:ext xmlns:c16="http://schemas.microsoft.com/office/drawing/2014/chart" uri="{C3380CC4-5D6E-409C-BE32-E72D297353CC}">
              <c16:uniqueId val="{00000007-72CB-444E-BE15-36CBE22C13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1146</c:v>
                </c:pt>
                <c:pt idx="2">
                  <c:v>#N/A</c:v>
                </c:pt>
                <c:pt idx="3">
                  <c:v>#N/A</c:v>
                </c:pt>
                <c:pt idx="4">
                  <c:v>1035</c:v>
                </c:pt>
                <c:pt idx="5">
                  <c:v>#N/A</c:v>
                </c:pt>
                <c:pt idx="6">
                  <c:v>#N/A</c:v>
                </c:pt>
                <c:pt idx="7">
                  <c:v>876</c:v>
                </c:pt>
                <c:pt idx="8">
                  <c:v>#N/A</c:v>
                </c:pt>
                <c:pt idx="9">
                  <c:v>#N/A</c:v>
                </c:pt>
                <c:pt idx="10">
                  <c:v>735</c:v>
                </c:pt>
                <c:pt idx="11">
                  <c:v>#N/A</c:v>
                </c:pt>
                <c:pt idx="12">
                  <c:v>#N/A</c:v>
                </c:pt>
                <c:pt idx="13">
                  <c:v>681</c:v>
                </c:pt>
                <c:pt idx="14">
                  <c:v>#N/A</c:v>
                </c:pt>
              </c:numCache>
            </c:numRef>
          </c:val>
          <c:smooth val="0"/>
          <c:extLst>
            <c:ext xmlns:c16="http://schemas.microsoft.com/office/drawing/2014/chart" uri="{C3380CC4-5D6E-409C-BE32-E72D297353CC}">
              <c16:uniqueId val="{00000008-72CB-444E-BE15-36CBE22C13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17438</c:v>
                </c:pt>
                <c:pt idx="5">
                  <c:v>17157</c:v>
                </c:pt>
                <c:pt idx="8">
                  <c:v>16526</c:v>
                </c:pt>
                <c:pt idx="11">
                  <c:v>15634</c:v>
                </c:pt>
                <c:pt idx="14">
                  <c:v>14937</c:v>
                </c:pt>
              </c:numCache>
            </c:numRef>
          </c:val>
          <c:extLst>
            <c:ext xmlns:c16="http://schemas.microsoft.com/office/drawing/2014/chart" uri="{C3380CC4-5D6E-409C-BE32-E72D297353CC}">
              <c16:uniqueId val="{00000000-64BE-4920-B90B-DA44697072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5309</c:v>
                </c:pt>
                <c:pt idx="5">
                  <c:v>5806</c:v>
                </c:pt>
                <c:pt idx="8">
                  <c:v>6035</c:v>
                </c:pt>
                <c:pt idx="11">
                  <c:v>6407</c:v>
                </c:pt>
                <c:pt idx="14">
                  <c:v>6495</c:v>
                </c:pt>
              </c:numCache>
            </c:numRef>
          </c:val>
          <c:extLst>
            <c:ext xmlns:c16="http://schemas.microsoft.com/office/drawing/2014/chart" uri="{C3380CC4-5D6E-409C-BE32-E72D297353CC}">
              <c16:uniqueId val="{00000001-64BE-4920-B90B-DA44697072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4031</c:v>
                </c:pt>
                <c:pt idx="5">
                  <c:v>5096</c:v>
                </c:pt>
                <c:pt idx="8">
                  <c:v>5710</c:v>
                </c:pt>
                <c:pt idx="11">
                  <c:v>5561</c:v>
                </c:pt>
                <c:pt idx="14">
                  <c:v>6653</c:v>
                </c:pt>
              </c:numCache>
            </c:numRef>
          </c:val>
          <c:extLst>
            <c:ext xmlns:c16="http://schemas.microsoft.com/office/drawing/2014/chart" uri="{C3380CC4-5D6E-409C-BE32-E72D297353CC}">
              <c16:uniqueId val="{00000002-64BE-4920-B90B-DA44697072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BE-4920-B90B-DA44697072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BE-4920-B90B-DA44697072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BE-4920-B90B-DA44697072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9939</c:v>
                </c:pt>
                <c:pt idx="3">
                  <c:v>9343</c:v>
                </c:pt>
                <c:pt idx="6">
                  <c:v>9077</c:v>
                </c:pt>
                <c:pt idx="9">
                  <c:v>8519</c:v>
                </c:pt>
                <c:pt idx="12">
                  <c:v>7999</c:v>
                </c:pt>
              </c:numCache>
            </c:numRef>
          </c:val>
          <c:extLst>
            <c:ext xmlns:c16="http://schemas.microsoft.com/office/drawing/2014/chart" uri="{C3380CC4-5D6E-409C-BE32-E72D297353CC}">
              <c16:uniqueId val="{00000006-64BE-4920-B90B-DA44697072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9983</c:v>
                </c:pt>
                <c:pt idx="3">
                  <c:v>9922</c:v>
                </c:pt>
                <c:pt idx="6">
                  <c:v>9595</c:v>
                </c:pt>
                <c:pt idx="9">
                  <c:v>9449</c:v>
                </c:pt>
                <c:pt idx="12">
                  <c:v>9314</c:v>
                </c:pt>
              </c:numCache>
            </c:numRef>
          </c:val>
          <c:extLst>
            <c:ext xmlns:c16="http://schemas.microsoft.com/office/drawing/2014/chart" uri="{C3380CC4-5D6E-409C-BE32-E72D297353CC}">
              <c16:uniqueId val="{00000007-64BE-4920-B90B-DA44697072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715</c:v>
                </c:pt>
                <c:pt idx="3">
                  <c:v>700</c:v>
                </c:pt>
                <c:pt idx="6">
                  <c:v>708</c:v>
                </c:pt>
                <c:pt idx="9">
                  <c:v>716</c:v>
                </c:pt>
                <c:pt idx="12">
                  <c:v>807</c:v>
                </c:pt>
              </c:numCache>
            </c:numRef>
          </c:val>
          <c:extLst>
            <c:ext xmlns:c16="http://schemas.microsoft.com/office/drawing/2014/chart" uri="{C3380CC4-5D6E-409C-BE32-E72D297353CC}">
              <c16:uniqueId val="{00000008-64BE-4920-B90B-DA44697072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1799</c:v>
                </c:pt>
                <c:pt idx="3">
                  <c:v>1425</c:v>
                </c:pt>
                <c:pt idx="6">
                  <c:v>1375</c:v>
                </c:pt>
                <c:pt idx="9">
                  <c:v>1321</c:v>
                </c:pt>
                <c:pt idx="12">
                  <c:v>1084</c:v>
                </c:pt>
              </c:numCache>
            </c:numRef>
          </c:val>
          <c:extLst>
            <c:ext xmlns:c16="http://schemas.microsoft.com/office/drawing/2014/chart" uri="{C3380CC4-5D6E-409C-BE32-E72D297353CC}">
              <c16:uniqueId val="{00000009-64BE-4920-B90B-DA44697072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14800</c:v>
                </c:pt>
                <c:pt idx="3">
                  <c:v>14124</c:v>
                </c:pt>
                <c:pt idx="6">
                  <c:v>12906</c:v>
                </c:pt>
                <c:pt idx="9">
                  <c:v>12482</c:v>
                </c:pt>
                <c:pt idx="12">
                  <c:v>13305</c:v>
                </c:pt>
              </c:numCache>
            </c:numRef>
          </c:val>
          <c:extLst>
            <c:ext xmlns:c16="http://schemas.microsoft.com/office/drawing/2014/chart" uri="{C3380CC4-5D6E-409C-BE32-E72D297353CC}">
              <c16:uniqueId val="{0000000A-64BE-4920-B90B-DA44697072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10457</c:v>
                </c:pt>
                <c:pt idx="2">
                  <c:v>#N/A</c:v>
                </c:pt>
                <c:pt idx="3">
                  <c:v>#N/A</c:v>
                </c:pt>
                <c:pt idx="4">
                  <c:v>7454</c:v>
                </c:pt>
                <c:pt idx="5">
                  <c:v>#N/A</c:v>
                </c:pt>
                <c:pt idx="6">
                  <c:v>#N/A</c:v>
                </c:pt>
                <c:pt idx="7">
                  <c:v>5391</c:v>
                </c:pt>
                <c:pt idx="8">
                  <c:v>#N/A</c:v>
                </c:pt>
                <c:pt idx="9">
                  <c:v>#N/A</c:v>
                </c:pt>
                <c:pt idx="10">
                  <c:v>4886</c:v>
                </c:pt>
                <c:pt idx="11">
                  <c:v>#N/A</c:v>
                </c:pt>
                <c:pt idx="12">
                  <c:v>#N/A</c:v>
                </c:pt>
                <c:pt idx="13">
                  <c:v>4425</c:v>
                </c:pt>
                <c:pt idx="14">
                  <c:v>#N/A</c:v>
                </c:pt>
              </c:numCache>
            </c:numRef>
          </c:val>
          <c:smooth val="0"/>
          <c:extLst>
            <c:ext xmlns:c16="http://schemas.microsoft.com/office/drawing/2014/chart" uri="{C3380CC4-5D6E-409C-BE32-E72D297353CC}">
              <c16:uniqueId val="{0000000B-64BE-4920-B90B-DA44697072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3351</c:v>
                </c:pt>
                <c:pt idx="1">
                  <c:v>3137</c:v>
                </c:pt>
                <c:pt idx="2">
                  <c:v>3908</c:v>
                </c:pt>
              </c:numCache>
            </c:numRef>
          </c:val>
          <c:extLst>
            <c:ext xmlns:c16="http://schemas.microsoft.com/office/drawing/2014/chart" uri="{C3380CC4-5D6E-409C-BE32-E72D297353CC}">
              <c16:uniqueId val="{00000000-09C8-4BDB-A316-1C7644A230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09C8-4BDB-A316-1C7644A230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1986</c:v>
                </c:pt>
                <c:pt idx="1">
                  <c:v>2024</c:v>
                </c:pt>
                <c:pt idx="2">
                  <c:v>2238</c:v>
                </c:pt>
              </c:numCache>
            </c:numRef>
          </c:val>
          <c:extLst>
            <c:ext xmlns:c16="http://schemas.microsoft.com/office/drawing/2014/chart" uri="{C3380CC4-5D6E-409C-BE32-E72D297353CC}">
              <c16:uniqueId val="{00000002-09C8-4BDB-A316-1C7644A230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{6AF57CCB-0522-4B0D-AF97-C58938502222}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67B-4779-A849-93EEBEB469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{58169B9F-9CFA-4A7C-9FEB-584FCF2DBEBD}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7B-4779-A849-93EEBEB469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{0E47BEA5-6CC5-40E6-BC17-A02FBAC5F3E8}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7B-4779-A849-93EEBEB469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{1672F565-5453-43FD-947C-6F41DD4D9776}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7B-4779-A849-93EEBEB469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{C714597F-FC4E-40C9-9541-0EA86BAC026D}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7B-4779-A849-93EEBEB469CE}"/>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{CCA87032-07E7-435D-92D3-F520B2743366}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67B-4779-A849-93EEBEB469C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{A4186339-9F17-4F5B-9B9C-E8DB7F7608E2}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67B-4779-A849-93EEBEB469C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{C8768DB5-E9CE-4A5A-9B4C-2F9931161DD1}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67B-4779-A849-93EEBEB469CE}"/>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{262FF024-37A3-4BF7-A9C6-DF021523A78E}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67B-4779-A849-93EEBEB469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c:v>
                </c:pt>
                <c:pt idx="16">
                  <c:v>69.5</c:v>
                </c:pt>
                <c:pt idx="24">
                  <c:v>71.3</c:v>
                </c:pt>
                <c:pt idx="32">
                  <c:v>72.3</c:v>
                </c:pt>
              </c:numCache>
            </c:numRef>
          </c:xVal>
          <c:yVal>
            <c:numRef>
              <c:f>公会計指標分析・財政指標組合せ分析表!$BP$51:$DC$51</c:f>
              <c:numCache>
                <c:formatCode>#,##0.0;"▲ "#,##0.0</c:formatCode>
                <c:ptCount val="40"/>
                <c:pt idx="8">
                  <c:v>42.5</c:v>
                </c:pt>
                <c:pt idx="16">
                  <c:v>31.7</c:v>
                </c:pt>
                <c:pt idx="24">
                  <c:v>28.1</c:v>
                </c:pt>
                <c:pt idx="32">
                  <c:v>25</c:v>
                </c:pt>
              </c:numCache>
            </c:numRef>
          </c:yVal>
          <c:smooth val="0"/>
          <c:extLst>
            <c:ext xmlns:c16="http://schemas.microsoft.com/office/drawing/2014/chart" uri="{C3380CC4-5D6E-409C-BE32-E72D297353CC}">
              <c16:uniqueId val="{00000009-667B-4779-A849-93EEBEB469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{59731061-25FF-4EE9-8397-8F733CAC0997}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67B-4779-A849-93EEBEB469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{EF4036C7-4B5D-49C4-8AED-2019E6C94D59}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7B-4779-A849-93EEBEB469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{D678D04A-DCBE-4986-996F-84EAC244A4ED}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7B-4779-A849-93EEBEB469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{E3E91ECD-9BE8-4EAB-BB44-FE26105D9AD5}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7B-4779-A849-93EEBEB469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{C8D73712-9516-4C65-9E50-28AFA2BDE547}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7B-4779-A849-93EEBEB469CE}"/>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{C79CF542-FC96-46AC-BFB7-1BBDB4DE7A49}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67B-4779-A849-93EEBEB469C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{8E5CC746-E5BE-41FF-8F69-35C6BE5F246E}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67B-4779-A849-93EEBEB469C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{CE071D05-E13D-4DD4-B874-FED36425BA03}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67B-4779-A849-93EEBEB469CE}"/>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{9FAA2697-E905-429C-81FC-1E568CB1836E}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67B-4779-A849-93EEBEB469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667B-4779-A849-93EEBEB469CE}"/>
            </c:ext>
          </c:extLst>
        </c:ser>
        <c:dLbls>
          <c:showLegendKey val="0"/>
          <c:showVal val="1"/>
          <c:showCatName val="0"/>
          <c:showSerName val="0"/>
          <c:showPercent val="0"/>
          <c:showBubbleSize val="0"/>
        </c:dLbls>
        <c:axId val="46179840"/>
        <c:axId val="46181760"/>
      </c:scatterChart>
      <c:valAx>
        <c:axId val="46179840"/>
        <c:scaling>
          <c:orientation val="minMax"/>
          <c:max val="7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{BE527F85-5D8D-429D-9B7E-8C4F9EFC2A73}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9C-401F-95D7-5505EEE865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{7B645043-9D41-42D5-8210-A9309CA02506}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9C-401F-95D7-5505EEE865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{74C491C5-A423-442C-BB4E-7ADC959CC403}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9C-401F-95D7-5505EEE865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{BD897156-BFB5-4A7B-B01E-0AB0B0E3D007}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9C-401F-95D7-5505EEE865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{55C39F3F-1646-44E6-80D6-1AE3A9BA4C3C}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9C-401F-95D7-5505EEE8657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{A4C72CA1-8B7D-4BA0-A856-16D51F370BB9}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9C-401F-95D7-5505EEE865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{46E52B49-5DA3-4416-A604-8B72C8576718}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9C-401F-95D7-5505EEE865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{BA7AB6AA-FEA3-438D-933B-5C8B3D0D2970}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9C-401F-95D7-5505EEE865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{D3AF7075-8EB9-4537-B0C0-2A8D1855DBCF}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9C-401F-95D7-5505EEE865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6.4</c:v>
                </c:pt>
                <c:pt idx="16">
                  <c:v>5.9</c:v>
                </c:pt>
                <c:pt idx="24">
                  <c:v>5</c:v>
                </c:pt>
                <c:pt idx="32">
                  <c:v>4.4000000000000004</c:v>
                </c:pt>
              </c:numCache>
            </c:numRef>
          </c:xVal>
          <c:yVal>
            <c:numRef>
              <c:f>公会計指標分析・財政指標組合せ分析表!$BP$73:$DC$73</c:f>
              <c:numCache>
                <c:formatCode>#,##0.0;"▲ "#,##0.0</c:formatCode>
                <c:ptCount val="40"/>
                <c:pt idx="0">
                  <c:v>61.7</c:v>
                </c:pt>
                <c:pt idx="8">
                  <c:v>42.5</c:v>
                </c:pt>
                <c:pt idx="16">
                  <c:v>31.7</c:v>
                </c:pt>
                <c:pt idx="24">
                  <c:v>28.1</c:v>
                </c:pt>
                <c:pt idx="32">
                  <c:v>25</c:v>
                </c:pt>
              </c:numCache>
            </c:numRef>
          </c:yVal>
          <c:smooth val="0"/>
          <c:extLst>
            <c:ext xmlns:c16="http://schemas.microsoft.com/office/drawing/2014/chart" uri="{C3380CC4-5D6E-409C-BE32-E72D297353CC}">
              <c16:uniqueId val="{00000009-279C-401F-95D7-5505EEE865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{4277EB08-D734-4266-8B91-28852A334A1D}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9C-401F-95D7-5505EEE865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{2056DAA6-37E5-4D63-972D-0593F7C7E229}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9C-401F-95D7-5505EEE865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{973E959B-BFBF-4950-9BB5-FB9ED63E42E0}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9C-401F-95D7-5505EEE865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{45EF809C-C696-4394-8E12-1FC447977091}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9C-401F-95D7-5505EEE865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{6B2BA6F6-66BA-4F35-8FBC-19CFC8E3573E}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9C-401F-95D7-5505EEE8657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{7E73BECD-2D8B-4264-9736-1C2C2D26A4B0}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9C-401F-95D7-5505EEE865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{4FC95B20-D49F-472D-ABD1-E2079A82AB25}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9C-401F-95D7-5505EEE865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{EFEAD86F-6C4C-47EA-B0FE-0369A7A27149}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9C-401F-95D7-5505EEE865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{1A547B54-65BF-4292-9322-C63E550000EB}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9C-401F-95D7-5505EEE865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279C-401F-95D7-5505EEE8657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実質公債費比率は類似団体と比較して低い水準にあり、近年減少傾向となっている。これは、過去に起債を抑制していたことなどから、元利償還金が減っていることが主な要因となっている。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今後、大規模な公共施設の整備事業が続くため将来負担比率は増加する傾向にあるが、元利償還金は引き続き減少傾向にあるため、実質公債費比率は、減少することが見込まれる。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利用していない。</a:t>
          </a:r>
          <a:endParaRPr kumimoji="1" lang="en-US" altLang="ja-JP" sz="1300">
            <a:solidFill>
              <a:schemeClr val="tx1"/>
            </a:solidFill>
            <a:latin typeface="ＭＳ ゴシック" pitchFamily="49" charset="-128"/>
            <a:ea typeface="ＭＳ ゴシック" pitchFamily="49" charset="-128"/>
          </a:endParaRP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過去の起債抑制や償還終了に伴う地方債現在高の減少、積立不足額の減に伴う退職手当負担見込額の減少及び充当可能特定歳入の増加に伴い、将来負担比率の分子については昨年度比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小中学校の統廃合や大規模な公共施設の整備が続くことから地方債現在高の上昇が見込まれるため、各施設の個別施設計画に基づき、計画的な財政運営を行い、適切な水準を維持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事業費に充てるため当初予算や補正予算で財政調整基金を４億３，４１９万８千円取り崩した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その一方で、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決算剰余金を中心に「財政調整基金」に１２億５４４万５千円積み立てたことや、「公共施設整備基金」へ２億９９９万２千円、「スポーツ振興基金」へ３，００４万４千円を積み立てた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こと等により、基金全体としては９億８，５０９万５千円の増となった。</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今後策定する個別施設計画に基づく計画的な公共施設の更新、長寿命化を進めるため、各基金に積み立てていくことを予定している。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・公共施設整備基金：公共施設の計画的かつ効率的な整備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・スポーツ振興基金：市民のスポーツの振興を図るための社会体育施設の整備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・公共施設整備基金：</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今後の本庁舎整備や、老朽化が進む公共施設の整備に備え、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２億９９９万２千円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を積立てたことにより増加。</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・スポーツ振興基金：</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スポーツ施設等の整備に備え、３，０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千円を積立て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、取崩しが２，７２７万９千円のため、差額２７６万５千円の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・公共施設整備基金：</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今後策定する個別施設計画に基づき積み立てる予定。</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・スポーツ振興基金：</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スポーツ施設等の整備に備え、引き続き年間約３，０００万円程度を積立予定。</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決算剰余金が増えたことによる増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大型事業所及び関連事業所による税収の割合が大きく、景気の動向による影響を受けやすいため、現在の規模を維持するよう努めることとしている。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一般会計予算で計上した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万円を積立て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市債償還額の平準化に努め、引き続き同額程度の積立てを継続する。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84,811
83,881
318.81
33,624,446
31,737,409
1,620,921
19,187,622
13,305,353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昭和４０年代以降に人口が急増し、同じ時期に多くの公共施設等を整備したため、有形固定資産減価償却率が高い水準にある。現時点では、有形固定資産減価償却率が類似団体平均より高い水準で推移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平成２８年度に策定した君津市公共施設等総合管理計画に基づき、予防保全型の維持管理に努めるとともに、公共施設等の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47444</xdr:rowOff>
    </xdr:from>
    <xdr:to>
      <xdr:col>23</xdr:col>
      <xdr:colOff>136525</xdr:colOff>
      <xdr:row>27</xdr:row>
      <xdr:rowOff>149044</xdr:rowOff>
    </xdr:to>
    <xdr:sp macro="" textlink="">
      <xdr:nvSpPr>
        <xdr:cNvPr id="81" name="楕円 80"/>
        <xdr:cNvSpPr/>
      </xdr:nvSpPr>
      <xdr:spPr>
        <a:xfrm>
          <a:off x="47117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133821</xdr:rowOff>
    </xdr:from>
    <xdr:ext cx="405111" cy="259045"/>
    <xdr:sp macro="" textlink="">
      <xdr:nvSpPr>
        <xdr:cNvPr id="82" name="有形固定資産減価償却率該当値テキスト"/>
        <xdr:cNvSpPr txBox="1"/>
      </xdr:nvSpPr>
      <xdr:spPr>
        <a:xfrm>
          <a:off x="4813300" y="536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78286</xdr:rowOff>
    </xdr:from>
    <xdr:to>
      <xdr:col>19</xdr:col>
      <xdr:colOff>187325</xdr:colOff>
      <xdr:row>28</xdr:row>
      <xdr:rowOff>8436</xdr:rowOff>
    </xdr:to>
    <xdr:sp macro="" textlink="">
      <xdr:nvSpPr>
        <xdr:cNvPr id="83" name="楕円 82"/>
        <xdr:cNvSpPr/>
      </xdr:nvSpPr>
      <xdr:spPr>
        <a:xfrm>
          <a:off x="4000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98244</xdr:rowOff>
    </xdr:from>
    <xdr:to>
      <xdr:col>23</xdr:col>
      <xdr:colOff>85725</xdr:colOff>
      <xdr:row>27</xdr:row>
      <xdr:rowOff>129086</xdr:rowOff>
    </xdr:to>
    <xdr:cxnSp macro="">
      <xdr:nvCxnSpPr>
        <xdr:cNvPr id="84" name="直線コネクタ 83"/>
        <xdr:cNvCxnSpPr/>
      </xdr:nvCxnSpPr>
      <xdr:spPr>
        <a:xfrm flipV="1">
          <a:off x="4051300" y="5498919"/>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133803</xdr:rowOff>
    </xdr:from>
    <xdr:to>
      <xdr:col>15</xdr:col>
      <xdr:colOff>187325</xdr:colOff>
      <xdr:row>28</xdr:row>
      <xdr:rowOff>63953</xdr:rowOff>
    </xdr:to>
    <xdr:sp macro="" textlink="">
      <xdr:nvSpPr>
        <xdr:cNvPr id="85" name="楕円 84"/>
        <xdr:cNvSpPr/>
      </xdr:nvSpPr>
      <xdr:spPr>
        <a:xfrm>
          <a:off x="3238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129086</xdr:rowOff>
    </xdr:from>
    <xdr:to>
      <xdr:col>19</xdr:col>
      <xdr:colOff>136525</xdr:colOff>
      <xdr:row>28</xdr:row>
      <xdr:rowOff>13153</xdr:rowOff>
    </xdr:to>
    <xdr:cxnSp macro="">
      <xdr:nvCxnSpPr>
        <xdr:cNvPr id="86" name="直線コネクタ 85"/>
        <xdr:cNvCxnSpPr/>
      </xdr:nvCxnSpPr>
      <xdr:spPr>
        <a:xfrm flipV="1">
          <a:off x="3289300" y="552976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8618</xdr:rowOff>
    </xdr:from>
    <xdr:to>
      <xdr:col>11</xdr:col>
      <xdr:colOff>187325</xdr:colOff>
      <xdr:row>28</xdr:row>
      <xdr:rowOff>110218</xdr:rowOff>
    </xdr:to>
    <xdr:sp macro="" textlink="">
      <xdr:nvSpPr>
        <xdr:cNvPr id="87" name="楕円 86"/>
        <xdr:cNvSpPr/>
      </xdr:nvSpPr>
      <xdr:spPr>
        <a:xfrm>
          <a:off x="2476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13153</xdr:rowOff>
    </xdr:from>
    <xdr:to>
      <xdr:col>15</xdr:col>
      <xdr:colOff>136525</xdr:colOff>
      <xdr:row>28</xdr:row>
      <xdr:rowOff>59418</xdr:rowOff>
    </xdr:to>
    <xdr:cxnSp macro="">
      <xdr:nvCxnSpPr>
        <xdr:cNvPr id="88" name="直線コネクタ 87"/>
        <xdr:cNvCxnSpPr/>
      </xdr:nvCxnSpPr>
      <xdr:spPr>
        <a:xfrm flipV="1">
          <a:off x="2527300" y="558527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24963</xdr:rowOff>
    </xdr:from>
    <xdr:ext cx="405111" cy="259045"/>
    <xdr:sp macro="" textlink="">
      <xdr:nvSpPr>
        <xdr:cNvPr id="92" name="n_1mainValue有形固定資産減価償却率"/>
        <xdr:cNvSpPr txBox="1"/>
      </xdr:nvSpPr>
      <xdr:spPr>
        <a:xfrm>
          <a:off x="38360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80480</xdr:rowOff>
    </xdr:from>
    <xdr:ext cx="405111" cy="259045"/>
    <xdr:sp macro="" textlink="">
      <xdr:nvSpPr>
        <xdr:cNvPr id="93" name="n_2mainValue有形固定資産減価償却率"/>
        <xdr:cNvSpPr txBox="1"/>
      </xdr:nvSpPr>
      <xdr:spPr>
        <a:xfrm>
          <a:off x="3086744"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126745</xdr:rowOff>
    </xdr:from>
    <xdr:ext cx="405111" cy="259045"/>
    <xdr:sp macro="" textlink="">
      <xdr:nvSpPr>
        <xdr:cNvPr id="94" name="n_3mainValue有形固定資産減価償却率"/>
        <xdr:cNvSpPr txBox="1"/>
      </xdr:nvSpPr>
      <xdr:spPr>
        <a:xfrm>
          <a:off x="2324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類似団体平均を下回っているが、今後、公共施設等の統廃合・更新等を実施していくためには、地方債の発行を伴うことも想定されることから、事務事業の見直し等を継続して検討していく。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8"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91334</xdr:rowOff>
    </xdr:from>
    <xdr:to>
      <xdr:col>76</xdr:col>
      <xdr:colOff>73025</xdr:colOff>
      <xdr:row>32</xdr:row>
      <xdr:rowOff>21484</xdr:rowOff>
    </xdr:to>
    <xdr:sp macro="" textlink="">
      <xdr:nvSpPr>
        <xdr:cNvPr id="136" name="楕円 135"/>
        <xdr:cNvSpPr/>
      </xdr:nvSpPr>
      <xdr:spPr>
        <a:xfrm>
          <a:off x="14744700" y="61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69761</xdr:rowOff>
    </xdr:from>
    <xdr:ext cx="469744" cy="259045"/>
    <xdr:sp macro="" textlink="">
      <xdr:nvSpPr>
        <xdr:cNvPr id="137" name="債務償還比率該当値テキスト"/>
        <xdr:cNvSpPr txBox="1"/>
      </xdr:nvSpPr>
      <xdr:spPr>
        <a:xfrm>
          <a:off x="14846300" y="615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49833</xdr:rowOff>
    </xdr:from>
    <xdr:to>
      <xdr:col>72</xdr:col>
      <xdr:colOff>123825</xdr:colOff>
      <xdr:row>31</xdr:row>
      <xdr:rowOff>151433</xdr:rowOff>
    </xdr:to>
    <xdr:sp macro="" textlink="">
      <xdr:nvSpPr>
        <xdr:cNvPr id="138" name="楕円 137"/>
        <xdr:cNvSpPr/>
      </xdr:nvSpPr>
      <xdr:spPr>
        <a:xfrm>
          <a:off x="14033500" y="61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100633</xdr:rowOff>
    </xdr:from>
    <xdr:to>
      <xdr:col>76</xdr:col>
      <xdr:colOff>22225</xdr:colOff>
      <xdr:row>31</xdr:row>
      <xdr:rowOff>142134</xdr:rowOff>
    </xdr:to>
    <xdr:cxnSp macro="">
      <xdr:nvCxnSpPr>
        <xdr:cNvPr id="139" name="直線コネクタ 138"/>
        <xdr:cNvCxnSpPr/>
      </xdr:nvCxnSpPr>
      <xdr:spPr>
        <a:xfrm>
          <a:off x="14084300" y="6187108"/>
          <a:ext cx="7112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142560</xdr:rowOff>
    </xdr:from>
    <xdr:ext cx="469744" cy="259045"/>
    <xdr:sp macro="" textlink="">
      <xdr:nvSpPr>
        <xdr:cNvPr id="141" name="n_1mainValue債務償還比率"/>
        <xdr:cNvSpPr txBox="1"/>
      </xdr:nvSpPr>
      <xdr:spPr>
        <a:xfrm>
          <a:off x="13836727" y="62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84,811
83,881
318.81
33,624,446
31,737,409
1,620,921
19,187,622
13,305,353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73025</xdr:rowOff>
    </xdr:from>
    <xdr:to>
      <xdr:col>24</xdr:col>
      <xdr:colOff>114300</xdr:colOff>
      <xdr:row>36</xdr:row>
      <xdr:rowOff>3175</xdr:rowOff>
    </xdr:to>
    <xdr:sp macro="" textlink="">
      <xdr:nvSpPr>
        <xdr:cNvPr id="71" name="楕円 70"/>
        <xdr:cNvSpPr/>
      </xdr:nvSpPr>
      <xdr:spPr>
        <a:xfrm>
          <a:off x="4584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95902</xdr:rowOff>
    </xdr:from>
    <xdr:ext cx="405111" cy="259045"/>
    <xdr:sp macro="" textlink="">
      <xdr:nvSpPr>
        <xdr:cNvPr id="72" name="【道路】&#10;有形固定資産減価償却率該当値テキスト"/>
        <xdr:cNvSpPr txBox="1"/>
      </xdr:nvSpPr>
      <xdr:spPr>
        <a:xfrm>
          <a:off x="4673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109220</xdr:rowOff>
    </xdr:from>
    <xdr:to>
      <xdr:col>20</xdr:col>
      <xdr:colOff>38100</xdr:colOff>
      <xdr:row>36</xdr:row>
      <xdr:rowOff>39370</xdr:rowOff>
    </xdr:to>
    <xdr:sp macro="" textlink="">
      <xdr:nvSpPr>
        <xdr:cNvPr id="73" name="楕円 72"/>
        <xdr:cNvSpPr/>
      </xdr:nvSpPr>
      <xdr:spPr>
        <a:xfrm>
          <a:off x="3746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123825</xdr:rowOff>
    </xdr:from>
    <xdr:to>
      <xdr:col>24</xdr:col>
      <xdr:colOff>63500</xdr:colOff>
      <xdr:row>35</xdr:row>
      <xdr:rowOff>160020</xdr:rowOff>
    </xdr:to>
    <xdr:cxnSp macro="">
      <xdr:nvCxnSpPr>
        <xdr:cNvPr id="74" name="直線コネクタ 73"/>
        <xdr:cNvCxnSpPr/>
      </xdr:nvCxnSpPr>
      <xdr:spPr>
        <a:xfrm flipV="1">
          <a:off x="3797300" y="6124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5" name="楕円 74"/>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160020</xdr:rowOff>
    </xdr:from>
    <xdr:to>
      <xdr:col>19</xdr:col>
      <xdr:colOff>177800</xdr:colOff>
      <xdr:row>36</xdr:row>
      <xdr:rowOff>20955</xdr:rowOff>
    </xdr:to>
    <xdr:cxnSp macro="">
      <xdr:nvCxnSpPr>
        <xdr:cNvPr id="76" name="直線コネクタ 75"/>
        <xdr:cNvCxnSpPr/>
      </xdr:nvCxnSpPr>
      <xdr:spPr>
        <a:xfrm flipV="1">
          <a:off x="2908300" y="616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xdr:rowOff>
    </xdr:from>
    <xdr:to>
      <xdr:col>10</xdr:col>
      <xdr:colOff>165100</xdr:colOff>
      <xdr:row>36</xdr:row>
      <xdr:rowOff>113665</xdr:rowOff>
    </xdr:to>
    <xdr:sp macro="" textlink="">
      <xdr:nvSpPr>
        <xdr:cNvPr id="77" name="楕円 76"/>
        <xdr:cNvSpPr/>
      </xdr:nvSpPr>
      <xdr:spPr>
        <a:xfrm>
          <a:off x="1968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62865</xdr:rowOff>
    </xdr:to>
    <xdr:cxnSp macro="">
      <xdr:nvCxnSpPr>
        <xdr:cNvPr id="78" name="直線コネクタ 77"/>
        <xdr:cNvCxnSpPr/>
      </xdr:nvCxnSpPr>
      <xdr:spPr>
        <a:xfrm flipV="1">
          <a:off x="2019300" y="6193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55897</xdr:rowOff>
    </xdr:from>
    <xdr:ext cx="405111" cy="259045"/>
    <xdr:sp macro="" textlink="">
      <xdr:nvSpPr>
        <xdr:cNvPr id="82" name="n_1mainValue【道路】&#10;有形固定資産減価償却率"/>
        <xdr:cNvSpPr txBox="1"/>
      </xdr:nvSpPr>
      <xdr:spPr>
        <a:xfrm>
          <a:off x="3582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3" name="n_2mainValue【道路】&#10;有形固定資産減価償却率"/>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130192</xdr:rowOff>
    </xdr:from>
    <xdr:ext cx="405111" cy="259045"/>
    <xdr:sp macro="" textlink="">
      <xdr:nvSpPr>
        <xdr:cNvPr id="84" name="n_3mainValue【道路】&#10;有形固定資産減価償却率"/>
        <xdr:cNvSpPr txBox="1"/>
      </xdr:nvSpPr>
      <xdr:spPr>
        <a:xfrm>
          <a:off x="1816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146215</xdr:rowOff>
    </xdr:from>
    <xdr:to>
      <xdr:col>55</xdr:col>
      <xdr:colOff>50800</xdr:colOff>
      <xdr:row>41</xdr:row>
      <xdr:rowOff>76365</xdr:rowOff>
    </xdr:to>
    <xdr:sp macro="" textlink="">
      <xdr:nvSpPr>
        <xdr:cNvPr id="123" name="楕円 122"/>
        <xdr:cNvSpPr/>
      </xdr:nvSpPr>
      <xdr:spPr>
        <a:xfrm>
          <a:off x="10426700" y="7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124642</xdr:rowOff>
    </xdr:from>
    <xdr:ext cx="469744" cy="259045"/>
    <xdr:sp macro="" textlink="">
      <xdr:nvSpPr>
        <xdr:cNvPr id="124" name="【道路】&#10;一人当たり延長該当値テキスト"/>
        <xdr:cNvSpPr txBox="1"/>
      </xdr:nvSpPr>
      <xdr:spPr>
        <a:xfrm>
          <a:off x="10515600" y="69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148025</xdr:rowOff>
    </xdr:from>
    <xdr:to>
      <xdr:col>50</xdr:col>
      <xdr:colOff>165100</xdr:colOff>
      <xdr:row>41</xdr:row>
      <xdr:rowOff>78175</xdr:rowOff>
    </xdr:to>
    <xdr:sp macro="" textlink="">
      <xdr:nvSpPr>
        <xdr:cNvPr id="125" name="楕円 124"/>
        <xdr:cNvSpPr/>
      </xdr:nvSpPr>
      <xdr:spPr>
        <a:xfrm>
          <a:off x="9588500" y="7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25565</xdr:rowOff>
    </xdr:from>
    <xdr:to>
      <xdr:col>55</xdr:col>
      <xdr:colOff>0</xdr:colOff>
      <xdr:row>41</xdr:row>
      <xdr:rowOff>27375</xdr:rowOff>
    </xdr:to>
    <xdr:cxnSp macro="">
      <xdr:nvCxnSpPr>
        <xdr:cNvPr id="126" name="直線コネクタ 125"/>
        <xdr:cNvCxnSpPr/>
      </xdr:nvCxnSpPr>
      <xdr:spPr>
        <a:xfrm flipV="1">
          <a:off x="9639300" y="7055015"/>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156845</xdr:rowOff>
    </xdr:from>
    <xdr:to>
      <xdr:col>46</xdr:col>
      <xdr:colOff>38100</xdr:colOff>
      <xdr:row>41</xdr:row>
      <xdr:rowOff>86995</xdr:rowOff>
    </xdr:to>
    <xdr:sp macro="" textlink="">
      <xdr:nvSpPr>
        <xdr:cNvPr id="127" name="楕円 126"/>
        <xdr:cNvSpPr/>
      </xdr:nvSpPr>
      <xdr:spPr>
        <a:xfrm>
          <a:off x="8699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27375</xdr:rowOff>
    </xdr:from>
    <xdr:to>
      <xdr:col>50</xdr:col>
      <xdr:colOff>114300</xdr:colOff>
      <xdr:row>41</xdr:row>
      <xdr:rowOff>36195</xdr:rowOff>
    </xdr:to>
    <xdr:cxnSp macro="">
      <xdr:nvCxnSpPr>
        <xdr:cNvPr id="128" name="直線コネクタ 127"/>
        <xdr:cNvCxnSpPr/>
      </xdr:nvCxnSpPr>
      <xdr:spPr>
        <a:xfrm flipV="1">
          <a:off x="8750300" y="7056825"/>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158826</xdr:rowOff>
    </xdr:from>
    <xdr:to>
      <xdr:col>41</xdr:col>
      <xdr:colOff>101600</xdr:colOff>
      <xdr:row>41</xdr:row>
      <xdr:rowOff>88976</xdr:rowOff>
    </xdr:to>
    <xdr:sp macro="" textlink="">
      <xdr:nvSpPr>
        <xdr:cNvPr id="129" name="楕円 128"/>
        <xdr:cNvSpPr/>
      </xdr:nvSpPr>
      <xdr:spPr>
        <a:xfrm>
          <a:off x="7810500" y="70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36195</xdr:rowOff>
    </xdr:from>
    <xdr:to>
      <xdr:col>45</xdr:col>
      <xdr:colOff>177800</xdr:colOff>
      <xdr:row>41</xdr:row>
      <xdr:rowOff>38176</xdr:rowOff>
    </xdr:to>
    <xdr:cxnSp macro="">
      <xdr:nvCxnSpPr>
        <xdr:cNvPr id="130" name="直線コネクタ 129"/>
        <xdr:cNvCxnSpPr/>
      </xdr:nvCxnSpPr>
      <xdr:spPr>
        <a:xfrm flipV="1">
          <a:off x="7861300" y="706564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69302</xdr:rowOff>
    </xdr:from>
    <xdr:ext cx="469744" cy="259045"/>
    <xdr:sp macro="" textlink="">
      <xdr:nvSpPr>
        <xdr:cNvPr id="134" name="n_1mainValue【道路】&#10;一人当たり延長"/>
        <xdr:cNvSpPr txBox="1"/>
      </xdr:nvSpPr>
      <xdr:spPr>
        <a:xfrm>
          <a:off x="9391727" y="70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78122</xdr:rowOff>
    </xdr:from>
    <xdr:ext cx="469744" cy="259045"/>
    <xdr:sp macro="" textlink="">
      <xdr:nvSpPr>
        <xdr:cNvPr id="135" name="n_2mainValue【道路】&#10;一人当たり延長"/>
        <xdr:cNvSpPr txBox="1"/>
      </xdr:nvSpPr>
      <xdr:spPr>
        <a:xfrm>
          <a:off x="85154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80103</xdr:rowOff>
    </xdr:from>
    <xdr:ext cx="469744" cy="259045"/>
    <xdr:sp macro="" textlink="">
      <xdr:nvSpPr>
        <xdr:cNvPr id="136" name="n_3mainValue【道路】&#10;一人当たり延長"/>
        <xdr:cNvSpPr txBox="1"/>
      </xdr:nvSpPr>
      <xdr:spPr>
        <a:xfrm>
          <a:off x="7626427" y="71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6" name="楕円 17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77" name="【橋りょう・トンネ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78" name="楕円 177"/>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85725</xdr:rowOff>
    </xdr:to>
    <xdr:cxnSp macro="">
      <xdr:nvCxnSpPr>
        <xdr:cNvPr id="179" name="直線コネクタ 178"/>
        <xdr:cNvCxnSpPr/>
      </xdr:nvCxnSpPr>
      <xdr:spPr>
        <a:xfrm flipV="1">
          <a:off x="3797300" y="10172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180" name="楕円 179"/>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100965</xdr:rowOff>
    </xdr:to>
    <xdr:cxnSp macro="">
      <xdr:nvCxnSpPr>
        <xdr:cNvPr id="181" name="直線コネクタ 180"/>
        <xdr:cNvCxnSpPr/>
      </xdr:nvCxnSpPr>
      <xdr:spPr>
        <a:xfrm flipV="1">
          <a:off x="2908300" y="102012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82" name="楕円 181"/>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129540</xdr:rowOff>
    </xdr:to>
    <xdr:cxnSp macro="">
      <xdr:nvCxnSpPr>
        <xdr:cNvPr id="183" name="直線コネクタ 182"/>
        <xdr:cNvCxnSpPr/>
      </xdr:nvCxnSpPr>
      <xdr:spPr>
        <a:xfrm flipV="1">
          <a:off x="2019300" y="10216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87" name="n_1mainValue【橋りょう・トンネル】&#10;有形固定資産減価償却率"/>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168292</xdr:rowOff>
    </xdr:from>
    <xdr:ext cx="405111" cy="259045"/>
    <xdr:sp macro="" textlink="">
      <xdr:nvSpPr>
        <xdr:cNvPr id="188" name="n_2mainValue【橋りょう・トンネル】&#10;有形固定資産減価償却率"/>
        <xdr:cNvSpPr txBox="1"/>
      </xdr:nvSpPr>
      <xdr:spPr>
        <a:xfrm>
          <a:off x="2705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189" name="n_3mainValue【橋りょう・トンネル】&#10;有形固定資産減価償却率"/>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121252</xdr:rowOff>
    </xdr:from>
    <xdr:to>
      <xdr:col>55</xdr:col>
      <xdr:colOff>50800</xdr:colOff>
      <xdr:row>59</xdr:row>
      <xdr:rowOff>51402</xdr:rowOff>
    </xdr:to>
    <xdr:sp macro="" textlink="">
      <xdr:nvSpPr>
        <xdr:cNvPr id="226" name="楕円 225"/>
        <xdr:cNvSpPr/>
      </xdr:nvSpPr>
      <xdr:spPr>
        <a:xfrm>
          <a:off x="10426700" y="100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144129</xdr:rowOff>
    </xdr:from>
    <xdr:ext cx="599010" cy="259045"/>
    <xdr:sp macro="" textlink="">
      <xdr:nvSpPr>
        <xdr:cNvPr id="227" name="【橋りょう・トンネル】&#10;一人当たり有形固定資産（償却資産）額該当値テキスト"/>
        <xdr:cNvSpPr txBox="1"/>
      </xdr:nvSpPr>
      <xdr:spPr>
        <a:xfrm>
          <a:off x="10515600" y="99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129186</xdr:rowOff>
    </xdr:from>
    <xdr:to>
      <xdr:col>50</xdr:col>
      <xdr:colOff>165100</xdr:colOff>
      <xdr:row>59</xdr:row>
      <xdr:rowOff>59336</xdr:rowOff>
    </xdr:to>
    <xdr:sp macro="" textlink="">
      <xdr:nvSpPr>
        <xdr:cNvPr id="228" name="楕円 227"/>
        <xdr:cNvSpPr/>
      </xdr:nvSpPr>
      <xdr:spPr>
        <a:xfrm>
          <a:off x="9588500" y="10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602</xdr:rowOff>
    </xdr:from>
    <xdr:to>
      <xdr:col>55</xdr:col>
      <xdr:colOff>0</xdr:colOff>
      <xdr:row>59</xdr:row>
      <xdr:rowOff>8536</xdr:rowOff>
    </xdr:to>
    <xdr:cxnSp macro="">
      <xdr:nvCxnSpPr>
        <xdr:cNvPr id="229" name="直線コネクタ 228"/>
        <xdr:cNvCxnSpPr/>
      </xdr:nvCxnSpPr>
      <xdr:spPr>
        <a:xfrm flipV="1">
          <a:off x="9639300" y="10116152"/>
          <a:ext cx="8382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147010</xdr:rowOff>
    </xdr:from>
    <xdr:to>
      <xdr:col>46</xdr:col>
      <xdr:colOff>38100</xdr:colOff>
      <xdr:row>59</xdr:row>
      <xdr:rowOff>77160</xdr:rowOff>
    </xdr:to>
    <xdr:sp macro="" textlink="">
      <xdr:nvSpPr>
        <xdr:cNvPr id="230" name="楕円 229"/>
        <xdr:cNvSpPr/>
      </xdr:nvSpPr>
      <xdr:spPr>
        <a:xfrm>
          <a:off x="8699500" y="100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8536</xdr:rowOff>
    </xdr:from>
    <xdr:to>
      <xdr:col>50</xdr:col>
      <xdr:colOff>114300</xdr:colOff>
      <xdr:row>59</xdr:row>
      <xdr:rowOff>26360</xdr:rowOff>
    </xdr:to>
    <xdr:cxnSp macro="">
      <xdr:nvCxnSpPr>
        <xdr:cNvPr id="231" name="直線コネクタ 230"/>
        <xdr:cNvCxnSpPr/>
      </xdr:nvCxnSpPr>
      <xdr:spPr>
        <a:xfrm flipV="1">
          <a:off x="8750300" y="10124086"/>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154060</xdr:rowOff>
    </xdr:from>
    <xdr:to>
      <xdr:col>41</xdr:col>
      <xdr:colOff>101600</xdr:colOff>
      <xdr:row>59</xdr:row>
      <xdr:rowOff>84210</xdr:rowOff>
    </xdr:to>
    <xdr:sp macro="" textlink="">
      <xdr:nvSpPr>
        <xdr:cNvPr id="232" name="楕円 231"/>
        <xdr:cNvSpPr/>
      </xdr:nvSpPr>
      <xdr:spPr>
        <a:xfrm>
          <a:off x="7810500" y="100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26360</xdr:rowOff>
    </xdr:from>
    <xdr:to>
      <xdr:col>45</xdr:col>
      <xdr:colOff>177800</xdr:colOff>
      <xdr:row>59</xdr:row>
      <xdr:rowOff>33410</xdr:rowOff>
    </xdr:to>
    <xdr:cxnSp macro="">
      <xdr:nvCxnSpPr>
        <xdr:cNvPr id="233" name="直線コネクタ 232"/>
        <xdr:cNvCxnSpPr/>
      </xdr:nvCxnSpPr>
      <xdr:spPr>
        <a:xfrm flipV="1">
          <a:off x="7861300" y="1014191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75863</xdr:rowOff>
    </xdr:from>
    <xdr:ext cx="599010" cy="259045"/>
    <xdr:sp macro="" textlink="">
      <xdr:nvSpPr>
        <xdr:cNvPr id="237" name="n_1mainValue【橋りょう・トンネル】&#10;一人当たり有形固定資産（償却資産）額"/>
        <xdr:cNvSpPr txBox="1"/>
      </xdr:nvSpPr>
      <xdr:spPr>
        <a:xfrm>
          <a:off x="9327095" y="9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93687</xdr:rowOff>
    </xdr:from>
    <xdr:ext cx="599010" cy="259045"/>
    <xdr:sp macro="" textlink="">
      <xdr:nvSpPr>
        <xdr:cNvPr id="238" name="n_2mainValue【橋りょう・トンネル】&#10;一人当たり有形固定資産（償却資産）額"/>
        <xdr:cNvSpPr txBox="1"/>
      </xdr:nvSpPr>
      <xdr:spPr>
        <a:xfrm>
          <a:off x="8450795" y="986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100737</xdr:rowOff>
    </xdr:from>
    <xdr:ext cx="599010" cy="259045"/>
    <xdr:sp macro="" textlink="">
      <xdr:nvSpPr>
        <xdr:cNvPr id="239" name="n_3mainValue【橋りょう・トンネル】&#10;一人当たり有形固定資産（償却資産）額"/>
        <xdr:cNvSpPr txBox="1"/>
      </xdr:nvSpPr>
      <xdr:spPr>
        <a:xfrm>
          <a:off x="7561795" y="987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96701</xdr:rowOff>
    </xdr:from>
    <xdr:to>
      <xdr:col>24</xdr:col>
      <xdr:colOff>114300</xdr:colOff>
      <xdr:row>78</xdr:row>
      <xdr:rowOff>26851</xdr:rowOff>
    </xdr:to>
    <xdr:sp macro="" textlink="">
      <xdr:nvSpPr>
        <xdr:cNvPr id="280" name="楕円 279"/>
        <xdr:cNvSpPr/>
      </xdr:nvSpPr>
      <xdr:spPr>
        <a:xfrm>
          <a:off x="45847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49728</xdr:rowOff>
    </xdr:from>
    <xdr:ext cx="405111" cy="259045"/>
    <xdr:sp macro="" textlink="">
      <xdr:nvSpPr>
        <xdr:cNvPr id="281" name="【公営住宅】&#10;有形固定資産減価償却率該当値テキスト"/>
        <xdr:cNvSpPr txBox="1"/>
      </xdr:nvSpPr>
      <xdr:spPr>
        <a:xfrm>
          <a:off x="4673600" y="1325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106499</xdr:rowOff>
    </xdr:from>
    <xdr:to>
      <xdr:col>20</xdr:col>
      <xdr:colOff>38100</xdr:colOff>
      <xdr:row>78</xdr:row>
      <xdr:rowOff>36649</xdr:rowOff>
    </xdr:to>
    <xdr:sp macro="" textlink="">
      <xdr:nvSpPr>
        <xdr:cNvPr id="282" name="楕円 281"/>
        <xdr:cNvSpPr/>
      </xdr:nvSpPr>
      <xdr:spPr>
        <a:xfrm>
          <a:off x="3746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147501</xdr:rowOff>
    </xdr:from>
    <xdr:to>
      <xdr:col>24</xdr:col>
      <xdr:colOff>63500</xdr:colOff>
      <xdr:row>77</xdr:row>
      <xdr:rowOff>157299</xdr:rowOff>
    </xdr:to>
    <xdr:cxnSp macro="">
      <xdr:nvCxnSpPr>
        <xdr:cNvPr id="283" name="直線コネクタ 282"/>
        <xdr:cNvCxnSpPr/>
      </xdr:nvCxnSpPr>
      <xdr:spPr>
        <a:xfrm flipV="1">
          <a:off x="3797300" y="133491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77107</xdr:rowOff>
    </xdr:from>
    <xdr:to>
      <xdr:col>15</xdr:col>
      <xdr:colOff>101600</xdr:colOff>
      <xdr:row>78</xdr:row>
      <xdr:rowOff>7257</xdr:rowOff>
    </xdr:to>
    <xdr:sp macro="" textlink="">
      <xdr:nvSpPr>
        <xdr:cNvPr id="284" name="楕円 283"/>
        <xdr:cNvSpPr/>
      </xdr:nvSpPr>
      <xdr:spPr>
        <a:xfrm>
          <a:off x="2857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127907</xdr:rowOff>
    </xdr:from>
    <xdr:to>
      <xdr:col>19</xdr:col>
      <xdr:colOff>177800</xdr:colOff>
      <xdr:row>77</xdr:row>
      <xdr:rowOff>157299</xdr:rowOff>
    </xdr:to>
    <xdr:cxnSp macro="">
      <xdr:nvCxnSpPr>
        <xdr:cNvPr id="285" name="直線コネクタ 284"/>
        <xdr:cNvCxnSpPr/>
      </xdr:nvCxnSpPr>
      <xdr:spPr>
        <a:xfrm>
          <a:off x="2908300" y="13329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106499</xdr:rowOff>
    </xdr:from>
    <xdr:to>
      <xdr:col>10</xdr:col>
      <xdr:colOff>165100</xdr:colOff>
      <xdr:row>78</xdr:row>
      <xdr:rowOff>36649</xdr:rowOff>
    </xdr:to>
    <xdr:sp macro="" textlink="">
      <xdr:nvSpPr>
        <xdr:cNvPr id="286" name="楕円 285"/>
        <xdr:cNvSpPr/>
      </xdr:nvSpPr>
      <xdr:spPr>
        <a:xfrm>
          <a:off x="1968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127907</xdr:rowOff>
    </xdr:from>
    <xdr:to>
      <xdr:col>15</xdr:col>
      <xdr:colOff>50800</xdr:colOff>
      <xdr:row>77</xdr:row>
      <xdr:rowOff>157299</xdr:rowOff>
    </xdr:to>
    <xdr:cxnSp macro="">
      <xdr:nvCxnSpPr>
        <xdr:cNvPr id="287" name="直線コネクタ 286"/>
        <xdr:cNvCxnSpPr/>
      </xdr:nvCxnSpPr>
      <xdr:spPr>
        <a:xfrm flipV="1">
          <a:off x="2019300" y="13329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53176</xdr:rowOff>
    </xdr:from>
    <xdr:ext cx="405111" cy="259045"/>
    <xdr:sp macro="" textlink="">
      <xdr:nvSpPr>
        <xdr:cNvPr id="291" name="n_1mainValue【公営住宅】&#10;有形固定資産減価償却率"/>
        <xdr:cNvSpPr txBox="1"/>
      </xdr:nvSpPr>
      <xdr:spPr>
        <a:xfrm>
          <a:off x="35820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23784</xdr:rowOff>
    </xdr:from>
    <xdr:ext cx="405111" cy="259045"/>
    <xdr:sp macro="" textlink="">
      <xdr:nvSpPr>
        <xdr:cNvPr id="292" name="n_2mainValue【公営住宅】&#10;有形固定資産減価償却率"/>
        <xdr:cNvSpPr txBox="1"/>
      </xdr:nvSpPr>
      <xdr:spPr>
        <a:xfrm>
          <a:off x="27057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53176</xdr:rowOff>
    </xdr:from>
    <xdr:ext cx="405111" cy="259045"/>
    <xdr:sp macro="" textlink="">
      <xdr:nvSpPr>
        <xdr:cNvPr id="293" name="n_3mainValue【公営住宅】&#10;有形固定資産減価償却率"/>
        <xdr:cNvSpPr txBox="1"/>
      </xdr:nvSpPr>
      <xdr:spPr>
        <a:xfrm>
          <a:off x="18167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24637</xdr:rowOff>
    </xdr:from>
    <xdr:to>
      <xdr:col>55</xdr:col>
      <xdr:colOff>50800</xdr:colOff>
      <xdr:row>86</xdr:row>
      <xdr:rowOff>126237</xdr:rowOff>
    </xdr:to>
    <xdr:sp macro="" textlink="">
      <xdr:nvSpPr>
        <xdr:cNvPr id="332" name="楕円 331"/>
        <xdr:cNvSpPr/>
      </xdr:nvSpPr>
      <xdr:spPr>
        <a:xfrm>
          <a:off x="104267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111014</xdr:rowOff>
    </xdr:from>
    <xdr:ext cx="469744" cy="259045"/>
    <xdr:sp macro="" textlink="">
      <xdr:nvSpPr>
        <xdr:cNvPr id="333" name="【公営住宅】&#10;一人当たり面積該当値テキスト"/>
        <xdr:cNvSpPr txBox="1"/>
      </xdr:nvSpPr>
      <xdr:spPr>
        <a:xfrm>
          <a:off x="10515600" y="146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20828</xdr:rowOff>
    </xdr:from>
    <xdr:to>
      <xdr:col>50</xdr:col>
      <xdr:colOff>165100</xdr:colOff>
      <xdr:row>86</xdr:row>
      <xdr:rowOff>122428</xdr:rowOff>
    </xdr:to>
    <xdr:sp macro="" textlink="">
      <xdr:nvSpPr>
        <xdr:cNvPr id="334" name="楕円 333"/>
        <xdr:cNvSpPr/>
      </xdr:nvSpPr>
      <xdr:spPr>
        <a:xfrm>
          <a:off x="9588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71628</xdr:rowOff>
    </xdr:from>
    <xdr:to>
      <xdr:col>55</xdr:col>
      <xdr:colOff>0</xdr:colOff>
      <xdr:row>86</xdr:row>
      <xdr:rowOff>75437</xdr:rowOff>
    </xdr:to>
    <xdr:cxnSp macro="">
      <xdr:nvCxnSpPr>
        <xdr:cNvPr id="335" name="直線コネクタ 334"/>
        <xdr:cNvCxnSpPr/>
      </xdr:nvCxnSpPr>
      <xdr:spPr>
        <a:xfrm>
          <a:off x="9639300" y="1481632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20828</xdr:rowOff>
    </xdr:from>
    <xdr:to>
      <xdr:col>46</xdr:col>
      <xdr:colOff>38100</xdr:colOff>
      <xdr:row>86</xdr:row>
      <xdr:rowOff>122428</xdr:rowOff>
    </xdr:to>
    <xdr:sp macro="" textlink="">
      <xdr:nvSpPr>
        <xdr:cNvPr id="336" name="楕円 335"/>
        <xdr:cNvSpPr/>
      </xdr:nvSpPr>
      <xdr:spPr>
        <a:xfrm>
          <a:off x="8699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71628</xdr:rowOff>
    </xdr:from>
    <xdr:to>
      <xdr:col>50</xdr:col>
      <xdr:colOff>114300</xdr:colOff>
      <xdr:row>86</xdr:row>
      <xdr:rowOff>71628</xdr:rowOff>
    </xdr:to>
    <xdr:cxnSp macro="">
      <xdr:nvCxnSpPr>
        <xdr:cNvPr id="337" name="直線コネクタ 336"/>
        <xdr:cNvCxnSpPr/>
      </xdr:nvCxnSpPr>
      <xdr:spPr>
        <a:xfrm>
          <a:off x="8750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21589</xdr:rowOff>
    </xdr:from>
    <xdr:to>
      <xdr:col>41</xdr:col>
      <xdr:colOff>101600</xdr:colOff>
      <xdr:row>86</xdr:row>
      <xdr:rowOff>123189</xdr:rowOff>
    </xdr:to>
    <xdr:sp macro="" textlink="">
      <xdr:nvSpPr>
        <xdr:cNvPr id="338" name="楕円 337"/>
        <xdr:cNvSpPr/>
      </xdr:nvSpPr>
      <xdr:spPr>
        <a:xfrm>
          <a:off x="781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71628</xdr:rowOff>
    </xdr:from>
    <xdr:to>
      <xdr:col>45</xdr:col>
      <xdr:colOff>177800</xdr:colOff>
      <xdr:row>86</xdr:row>
      <xdr:rowOff>72389</xdr:rowOff>
    </xdr:to>
    <xdr:cxnSp macro="">
      <xdr:nvCxnSpPr>
        <xdr:cNvPr id="339" name="直線コネクタ 338"/>
        <xdr:cNvCxnSpPr/>
      </xdr:nvCxnSpPr>
      <xdr:spPr>
        <a:xfrm flipV="1">
          <a:off x="7861300" y="148163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113555</xdr:rowOff>
    </xdr:from>
    <xdr:ext cx="469744" cy="259045"/>
    <xdr:sp macro="" textlink="">
      <xdr:nvSpPr>
        <xdr:cNvPr id="343" name="n_1mainValue【公営住宅】&#10;一人当たり面積"/>
        <xdr:cNvSpPr txBox="1"/>
      </xdr:nvSpPr>
      <xdr:spPr>
        <a:xfrm>
          <a:off x="93917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113555</xdr:rowOff>
    </xdr:from>
    <xdr:ext cx="469744" cy="259045"/>
    <xdr:sp macro="" textlink="">
      <xdr:nvSpPr>
        <xdr:cNvPr id="344" name="n_2mainValue【公営住宅】&#10;一人当たり面積"/>
        <xdr:cNvSpPr txBox="1"/>
      </xdr:nvSpPr>
      <xdr:spPr>
        <a:xfrm>
          <a:off x="8515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114316</xdr:rowOff>
    </xdr:from>
    <xdr:ext cx="469744" cy="259045"/>
    <xdr:sp macro="" textlink="">
      <xdr:nvSpPr>
        <xdr:cNvPr id="345" name="n_3mainValue【公営住宅】&#10;一人当たり面積"/>
        <xdr:cNvSpPr txBox="1"/>
      </xdr:nvSpPr>
      <xdr:spPr>
        <a:xfrm>
          <a:off x="7626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88265</xdr:rowOff>
    </xdr:from>
    <xdr:to>
      <xdr:col>85</xdr:col>
      <xdr:colOff>177800</xdr:colOff>
      <xdr:row>37</xdr:row>
      <xdr:rowOff>18415</xdr:rowOff>
    </xdr:to>
    <xdr:sp macro="" textlink="">
      <xdr:nvSpPr>
        <xdr:cNvPr id="401" name="楕円 400"/>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111142</xdr:rowOff>
    </xdr:from>
    <xdr:ext cx="405111" cy="259045"/>
    <xdr:sp macro="" textlink="">
      <xdr:nvSpPr>
        <xdr:cNvPr id="402" name="【認定こども園・幼稚園・保育所】&#10;有形固定資産減価償却率該当値テキスト"/>
        <xdr:cNvSpPr txBox="1"/>
      </xdr:nvSpPr>
      <xdr:spPr>
        <a:xfrm>
          <a:off x="16357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403" name="楕円 402"/>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139065</xdr:rowOff>
    </xdr:from>
    <xdr:to>
      <xdr:col>85</xdr:col>
      <xdr:colOff>127000</xdr:colOff>
      <xdr:row>36</xdr:row>
      <xdr:rowOff>163830</xdr:rowOff>
    </xdr:to>
    <xdr:cxnSp macro="">
      <xdr:nvCxnSpPr>
        <xdr:cNvPr id="404" name="直線コネクタ 403"/>
        <xdr:cNvCxnSpPr/>
      </xdr:nvCxnSpPr>
      <xdr:spPr>
        <a:xfrm flipV="1">
          <a:off x="15481300" y="6311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05" name="楕円 404"/>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36</xdr:row>
      <xdr:rowOff>167640</xdr:rowOff>
    </xdr:to>
    <xdr:cxnSp macro="">
      <xdr:nvCxnSpPr>
        <xdr:cNvPr id="406" name="直線コネクタ 405"/>
        <xdr:cNvCxnSpPr/>
      </xdr:nvCxnSpPr>
      <xdr:spPr>
        <a:xfrm flipV="1">
          <a:off x="14592300" y="6336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07" name="楕円 406"/>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30480</xdr:rowOff>
    </xdr:to>
    <xdr:cxnSp macro="">
      <xdr:nvCxnSpPr>
        <xdr:cNvPr id="408" name="直線コネクタ 407"/>
        <xdr:cNvCxnSpPr/>
      </xdr:nvCxnSpPr>
      <xdr:spPr>
        <a:xfrm flipV="1">
          <a:off x="13703300" y="6339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412" name="n_1main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13" name="n_2mainValue【認定こども園・幼稚園・保育所】&#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14" name="n_3mainValue【認定こども園・幼稚園・保育所】&#10;有形固定資産減価償却率"/>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53" name="楕円 452"/>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156227</xdr:rowOff>
    </xdr:from>
    <xdr:ext cx="469744" cy="259045"/>
    <xdr:sp macro="" textlink="">
      <xdr:nvSpPr>
        <xdr:cNvPr id="454" name="【認定こども園・幼稚園・保育所】&#10;一人当たり面積該当値テキスト"/>
        <xdr:cNvSpPr txBox="1"/>
      </xdr:nvSpPr>
      <xdr:spPr>
        <a:xfrm>
          <a:off x="22199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55" name="楕円 454"/>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57150</xdr:rowOff>
    </xdr:to>
    <xdr:cxnSp macro="">
      <xdr:nvCxnSpPr>
        <xdr:cNvPr id="456" name="直線コネクタ 455"/>
        <xdr:cNvCxnSpPr/>
      </xdr:nvCxnSpPr>
      <xdr:spPr>
        <a:xfrm>
          <a:off x="21323300" y="6720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57" name="楕円 456"/>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34290</xdr:rowOff>
    </xdr:to>
    <xdr:cxnSp macro="">
      <xdr:nvCxnSpPr>
        <xdr:cNvPr id="458" name="直線コネクタ 457"/>
        <xdr:cNvCxnSpPr/>
      </xdr:nvCxnSpPr>
      <xdr:spPr>
        <a:xfrm>
          <a:off x="20434300" y="668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109220</xdr:rowOff>
    </xdr:from>
    <xdr:to>
      <xdr:col>102</xdr:col>
      <xdr:colOff>165100</xdr:colOff>
      <xdr:row>39</xdr:row>
      <xdr:rowOff>39370</xdr:rowOff>
    </xdr:to>
    <xdr:sp macro="" textlink="">
      <xdr:nvSpPr>
        <xdr:cNvPr id="459" name="楕円 458"/>
        <xdr:cNvSpPr/>
      </xdr:nvSpPr>
      <xdr:spPr>
        <a:xfrm>
          <a:off x="19494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38</xdr:row>
      <xdr:rowOff>167640</xdr:rowOff>
    </xdr:to>
    <xdr:cxnSp macro="">
      <xdr:nvCxnSpPr>
        <xdr:cNvPr id="460" name="直線コネクタ 459"/>
        <xdr:cNvCxnSpPr/>
      </xdr:nvCxnSpPr>
      <xdr:spPr>
        <a:xfrm>
          <a:off x="19545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76217</xdr:rowOff>
    </xdr:from>
    <xdr:ext cx="469744" cy="259045"/>
    <xdr:sp macro="" textlink="">
      <xdr:nvSpPr>
        <xdr:cNvPr id="464" name="n_1main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465" name="n_2main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55897</xdr:rowOff>
    </xdr:from>
    <xdr:ext cx="469744" cy="259045"/>
    <xdr:sp macro="" textlink="">
      <xdr:nvSpPr>
        <xdr:cNvPr id="466" name="n_3mainValue【認定こども園・幼稚園・保育所】&#10;一人当たり面積"/>
        <xdr:cNvSpPr txBox="1"/>
      </xdr:nvSpPr>
      <xdr:spPr>
        <a:xfrm>
          <a:off x="19310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08" name="楕円 507"/>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09" name="【学校施設】&#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10" name="楕円 509"/>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161653</xdr:rowOff>
    </xdr:to>
    <xdr:cxnSp macro="">
      <xdr:nvCxnSpPr>
        <xdr:cNvPr id="511" name="直線コネクタ 510"/>
        <xdr:cNvCxnSpPr/>
      </xdr:nvCxnSpPr>
      <xdr:spPr>
        <a:xfrm flipV="1">
          <a:off x="15481300" y="1022168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2" name="楕円 511"/>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42454</xdr:rowOff>
    </xdr:to>
    <xdr:cxnSp macro="">
      <xdr:nvCxnSpPr>
        <xdr:cNvPr id="513" name="直線コネクタ 512"/>
        <xdr:cNvCxnSpPr/>
      </xdr:nvCxnSpPr>
      <xdr:spPr>
        <a:xfrm flipV="1">
          <a:off x="14592300" y="102772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14" name="楕円 513"/>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42454</xdr:rowOff>
    </xdr:to>
    <xdr:cxnSp macro="">
      <xdr:nvCxnSpPr>
        <xdr:cNvPr id="515" name="直線コネクタ 514"/>
        <xdr:cNvCxnSpPr/>
      </xdr:nvCxnSpPr>
      <xdr:spPr>
        <a:xfrm>
          <a:off x="13703300" y="103065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57530</xdr:rowOff>
    </xdr:from>
    <xdr:ext cx="405111" cy="259045"/>
    <xdr:sp macro="" textlink="">
      <xdr:nvSpPr>
        <xdr:cNvPr id="519" name="n_1mainValue【学校施設】&#10;有形固定資産減価償却率"/>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0" name="n_2mainValue【学校施設】&#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521" name="n_3mainValue【学校施設】&#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10160</xdr:rowOff>
    </xdr:from>
    <xdr:to>
      <xdr:col>116</xdr:col>
      <xdr:colOff>114300</xdr:colOff>
      <xdr:row>59</xdr:row>
      <xdr:rowOff>111760</xdr:rowOff>
    </xdr:to>
    <xdr:sp macro="" textlink="">
      <xdr:nvSpPr>
        <xdr:cNvPr id="565" name="楕円 564"/>
        <xdr:cNvSpPr/>
      </xdr:nvSpPr>
      <xdr:spPr>
        <a:xfrm>
          <a:off x="22110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33037</xdr:rowOff>
    </xdr:from>
    <xdr:ext cx="469744" cy="259045"/>
    <xdr:sp macro="" textlink="">
      <xdr:nvSpPr>
        <xdr:cNvPr id="566" name="【学校施設】&#10;一人当たり面積該当値テキスト"/>
        <xdr:cNvSpPr txBox="1"/>
      </xdr:nvSpPr>
      <xdr:spPr>
        <a:xfrm>
          <a:off x="22199600"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26353</xdr:rowOff>
    </xdr:from>
    <xdr:to>
      <xdr:col>112</xdr:col>
      <xdr:colOff>38100</xdr:colOff>
      <xdr:row>59</xdr:row>
      <xdr:rowOff>127953</xdr:rowOff>
    </xdr:to>
    <xdr:sp macro="" textlink="">
      <xdr:nvSpPr>
        <xdr:cNvPr id="567" name="楕円 566"/>
        <xdr:cNvSpPr/>
      </xdr:nvSpPr>
      <xdr:spPr>
        <a:xfrm>
          <a:off x="21272500" y="10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60960</xdr:rowOff>
    </xdr:from>
    <xdr:to>
      <xdr:col>116</xdr:col>
      <xdr:colOff>63500</xdr:colOff>
      <xdr:row>59</xdr:row>
      <xdr:rowOff>77153</xdr:rowOff>
    </xdr:to>
    <xdr:cxnSp macro="">
      <xdr:nvCxnSpPr>
        <xdr:cNvPr id="568" name="直線コネクタ 567"/>
        <xdr:cNvCxnSpPr/>
      </xdr:nvCxnSpPr>
      <xdr:spPr>
        <a:xfrm flipV="1">
          <a:off x="21323300" y="10176510"/>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48260</xdr:rowOff>
    </xdr:from>
    <xdr:to>
      <xdr:col>107</xdr:col>
      <xdr:colOff>101600</xdr:colOff>
      <xdr:row>59</xdr:row>
      <xdr:rowOff>149860</xdr:rowOff>
    </xdr:to>
    <xdr:sp macro="" textlink="">
      <xdr:nvSpPr>
        <xdr:cNvPr id="569" name="楕円 568"/>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77153</xdr:rowOff>
    </xdr:from>
    <xdr:to>
      <xdr:col>111</xdr:col>
      <xdr:colOff>177800</xdr:colOff>
      <xdr:row>59</xdr:row>
      <xdr:rowOff>99060</xdr:rowOff>
    </xdr:to>
    <xdr:cxnSp macro="">
      <xdr:nvCxnSpPr>
        <xdr:cNvPr id="570" name="直線コネクタ 569"/>
        <xdr:cNvCxnSpPr/>
      </xdr:nvCxnSpPr>
      <xdr:spPr>
        <a:xfrm flipV="1">
          <a:off x="20434300" y="1019270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71" name="楕円 570"/>
        <xdr:cNvSpPr/>
      </xdr:nvSpPr>
      <xdr:spPr>
        <a:xfrm>
          <a:off x="19494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99060</xdr:rowOff>
    </xdr:from>
    <xdr:to>
      <xdr:col>107</xdr:col>
      <xdr:colOff>50800</xdr:colOff>
      <xdr:row>59</xdr:row>
      <xdr:rowOff>117157</xdr:rowOff>
    </xdr:to>
    <xdr:cxnSp macro="">
      <xdr:nvCxnSpPr>
        <xdr:cNvPr id="572" name="直線コネクタ 571"/>
        <xdr:cNvCxnSpPr/>
      </xdr:nvCxnSpPr>
      <xdr:spPr>
        <a:xfrm flipV="1">
          <a:off x="19545300" y="102146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144480</xdr:rowOff>
    </xdr:from>
    <xdr:ext cx="469744" cy="259045"/>
    <xdr:sp macro="" textlink="">
      <xdr:nvSpPr>
        <xdr:cNvPr id="576" name="n_1mainValue【学校施設】&#10;一人当たり面積"/>
        <xdr:cNvSpPr txBox="1"/>
      </xdr:nvSpPr>
      <xdr:spPr>
        <a:xfrm>
          <a:off x="21075727" y="99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166387</xdr:rowOff>
    </xdr:from>
    <xdr:ext cx="469744" cy="259045"/>
    <xdr:sp macro="" textlink="">
      <xdr:nvSpPr>
        <xdr:cNvPr id="577" name="n_2mainValue【学校施設】&#10;一人当たり面積"/>
        <xdr:cNvSpPr txBox="1"/>
      </xdr:nvSpPr>
      <xdr:spPr>
        <a:xfrm>
          <a:off x="201994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13034</xdr:rowOff>
    </xdr:from>
    <xdr:ext cx="469744" cy="259045"/>
    <xdr:sp macro="" textlink="">
      <xdr:nvSpPr>
        <xdr:cNvPr id="578" name="n_3mainValue【学校施設】&#10;一人当たり面積"/>
        <xdr:cNvSpPr txBox="1"/>
      </xdr:nvSpPr>
      <xdr:spPr>
        <a:xfrm>
          <a:off x="193104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24"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634" name="楕円 633"/>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635" name="【公民館】&#10;有形固定資産減価償却率該当値テキスト"/>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636" name="楕円 635"/>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104775</xdr:rowOff>
    </xdr:from>
    <xdr:to>
      <xdr:col>85</xdr:col>
      <xdr:colOff>127000</xdr:colOff>
      <xdr:row>105</xdr:row>
      <xdr:rowOff>148589</xdr:rowOff>
    </xdr:to>
    <xdr:cxnSp macro="">
      <xdr:nvCxnSpPr>
        <xdr:cNvPr id="637" name="直線コネクタ 636"/>
        <xdr:cNvCxnSpPr/>
      </xdr:nvCxnSpPr>
      <xdr:spPr>
        <a:xfrm flipV="1">
          <a:off x="15481300" y="181070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638" name="楕円 637"/>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22861</xdr:rowOff>
    </xdr:to>
    <xdr:cxnSp macro="">
      <xdr:nvCxnSpPr>
        <xdr:cNvPr id="639" name="直線コネクタ 638"/>
        <xdr:cNvCxnSpPr/>
      </xdr:nvCxnSpPr>
      <xdr:spPr>
        <a:xfrm flipV="1">
          <a:off x="14592300" y="18150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640" name="楕円 639"/>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53339</xdr:rowOff>
    </xdr:to>
    <xdr:cxnSp macro="">
      <xdr:nvCxnSpPr>
        <xdr:cNvPr id="641" name="直線コネクタ 640"/>
        <xdr:cNvCxnSpPr/>
      </xdr:nvCxnSpPr>
      <xdr:spPr>
        <a:xfrm flipV="1">
          <a:off x="13703300" y="18196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4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43"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4"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19066</xdr:rowOff>
    </xdr:from>
    <xdr:ext cx="405111" cy="259045"/>
    <xdr:sp macro="" textlink="">
      <xdr:nvSpPr>
        <xdr:cNvPr id="645" name="n_1mainValue【公民館】&#10;有形固定資産減価償却率"/>
        <xdr:cNvSpPr txBox="1"/>
      </xdr:nvSpPr>
      <xdr:spPr>
        <a:xfrm>
          <a:off x="15266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646" name="n_2mainValue【公民館】&#10;有形固定資産減価償却率"/>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647" name="n_3mainValue【公民館】&#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7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686" name="楕円 685"/>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687" name="【公民館】&#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688" name="楕円 687"/>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152400</xdr:rowOff>
    </xdr:to>
    <xdr:cxnSp macro="">
      <xdr:nvCxnSpPr>
        <xdr:cNvPr id="689" name="直線コネクタ 688"/>
        <xdr:cNvCxnSpPr/>
      </xdr:nvCxnSpPr>
      <xdr:spPr>
        <a:xfrm flipV="1">
          <a:off x="21323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690" name="楕円 689"/>
        <xdr:cNvSpPr/>
      </xdr:nvSpPr>
      <xdr:spPr>
        <a:xfrm>
          <a:off x="2038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160020</xdr:rowOff>
    </xdr:to>
    <xdr:cxnSp macro="">
      <xdr:nvCxnSpPr>
        <xdr:cNvPr id="691" name="直線コネクタ 690"/>
        <xdr:cNvCxnSpPr/>
      </xdr:nvCxnSpPr>
      <xdr:spPr>
        <a:xfrm flipV="1">
          <a:off x="20434300" y="1798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692" name="楕円 691"/>
        <xdr:cNvSpPr/>
      </xdr:nvSpPr>
      <xdr:spPr>
        <a:xfrm>
          <a:off x="19494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105</xdr:row>
      <xdr:rowOff>49530</xdr:rowOff>
    </xdr:to>
    <xdr:cxnSp macro="">
      <xdr:nvCxnSpPr>
        <xdr:cNvPr id="693" name="直線コネクタ 692"/>
        <xdr:cNvCxnSpPr/>
      </xdr:nvCxnSpPr>
      <xdr:spPr>
        <a:xfrm flipV="1">
          <a:off x="19545300" y="1799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694"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695"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696"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697"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55897</xdr:rowOff>
    </xdr:from>
    <xdr:ext cx="469744" cy="259045"/>
    <xdr:sp macro="" textlink="">
      <xdr:nvSpPr>
        <xdr:cNvPr id="698" name="n_2mainValue【公民館】&#10;一人当たり面積"/>
        <xdr:cNvSpPr txBox="1"/>
      </xdr:nvSpPr>
      <xdr:spPr>
        <a:xfrm>
          <a:off x="20199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699" name="n_3main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有形固定資産減価償却率は、類似団体平均に対し、比較的高い水準となっている。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個別施設計画を策定していない施設は計画を策定し、適切な維持管理に努めていく。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84,811
83,881
318.81
33,624,446
31,737,409
1,620,921
19,187,622
13,305,353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2" name="楕円 71"/>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3" name="【図書館】&#10;有形固定資産減価償却率該当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4" name="楕円 73"/>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5" name="直線コネクタ 74"/>
        <xdr:cNvCxnSpPr/>
      </xdr:nvCxnSpPr>
      <xdr:spPr>
        <a:xfrm flipV="1">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78" name="楕円 77"/>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79" name="直線コネクタ 78"/>
        <xdr:cNvCxnSpPr/>
      </xdr:nvCxnSpPr>
      <xdr:spPr>
        <a:xfrm flipV="1">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3"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4"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5"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25"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6" name="楕円 125"/>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27" name="直線コネクタ 126"/>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29" name="直線コネクタ 128"/>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3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107587</xdr:rowOff>
    </xdr:from>
    <xdr:to>
      <xdr:col>24</xdr:col>
      <xdr:colOff>114300</xdr:colOff>
      <xdr:row>58</xdr:row>
      <xdr:rowOff>37737</xdr:rowOff>
    </xdr:to>
    <xdr:sp macro="" textlink="">
      <xdr:nvSpPr>
        <xdr:cNvPr id="178" name="楕円 177"/>
        <xdr:cNvSpPr/>
      </xdr:nvSpPr>
      <xdr:spPr>
        <a:xfrm>
          <a:off x="4584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130464</xdr:rowOff>
    </xdr:from>
    <xdr:ext cx="405111" cy="259045"/>
    <xdr:sp macro="" textlink="">
      <xdr:nvSpPr>
        <xdr:cNvPr id="179" name="【体育館・プール】&#10;有形固定資産減価償却率該当値テキスト"/>
        <xdr:cNvSpPr txBox="1"/>
      </xdr:nvSpPr>
      <xdr:spPr>
        <a:xfrm>
          <a:off x="4673600"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80" name="楕円 179"/>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158387</xdr:rowOff>
    </xdr:from>
    <xdr:to>
      <xdr:col>24</xdr:col>
      <xdr:colOff>63500</xdr:colOff>
      <xdr:row>58</xdr:row>
      <xdr:rowOff>21227</xdr:rowOff>
    </xdr:to>
    <xdr:cxnSp macro="">
      <xdr:nvCxnSpPr>
        <xdr:cNvPr id="181" name="直線コネクタ 180"/>
        <xdr:cNvCxnSpPr/>
      </xdr:nvCxnSpPr>
      <xdr:spPr>
        <a:xfrm flipV="1">
          <a:off x="3797300" y="99310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xdr:rowOff>
    </xdr:from>
    <xdr:to>
      <xdr:col>15</xdr:col>
      <xdr:colOff>101600</xdr:colOff>
      <xdr:row>58</xdr:row>
      <xdr:rowOff>106317</xdr:rowOff>
    </xdr:to>
    <xdr:sp macro="" textlink="">
      <xdr:nvSpPr>
        <xdr:cNvPr id="182" name="楕円 181"/>
        <xdr:cNvSpPr/>
      </xdr:nvSpPr>
      <xdr:spPr>
        <a:xfrm>
          <a:off x="2857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21227</xdr:rowOff>
    </xdr:from>
    <xdr:to>
      <xdr:col>19</xdr:col>
      <xdr:colOff>177800</xdr:colOff>
      <xdr:row>58</xdr:row>
      <xdr:rowOff>55517</xdr:rowOff>
    </xdr:to>
    <xdr:cxnSp macro="">
      <xdr:nvCxnSpPr>
        <xdr:cNvPr id="183" name="直線コネクタ 182"/>
        <xdr:cNvCxnSpPr/>
      </xdr:nvCxnSpPr>
      <xdr:spPr>
        <a:xfrm flipV="1">
          <a:off x="2908300" y="99653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84" name="楕円 183"/>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55517</xdr:rowOff>
    </xdr:from>
    <xdr:to>
      <xdr:col>15</xdr:col>
      <xdr:colOff>50800</xdr:colOff>
      <xdr:row>58</xdr:row>
      <xdr:rowOff>91440</xdr:rowOff>
    </xdr:to>
    <xdr:cxnSp macro="">
      <xdr:nvCxnSpPr>
        <xdr:cNvPr id="185" name="直線コネクタ 184"/>
        <xdr:cNvCxnSpPr/>
      </xdr:nvCxnSpPr>
      <xdr:spPr>
        <a:xfrm flipV="1">
          <a:off x="2019300" y="99996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89" name="n_1mainValue【体育館・プール】&#10;有形固定資産減価償却率"/>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122844</xdr:rowOff>
    </xdr:from>
    <xdr:ext cx="405111" cy="259045"/>
    <xdr:sp macro="" textlink="">
      <xdr:nvSpPr>
        <xdr:cNvPr id="190" name="n_2mainValue【体育館・プール】&#10;有形固定資産減価償却率"/>
        <xdr:cNvSpPr txBox="1"/>
      </xdr:nvSpPr>
      <xdr:spPr>
        <a:xfrm>
          <a:off x="2705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191" name="n_3mainValue【体育館・プール】&#10;有形固定資産減価償却率"/>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159893</xdr:rowOff>
    </xdr:from>
    <xdr:to>
      <xdr:col>55</xdr:col>
      <xdr:colOff>50800</xdr:colOff>
      <xdr:row>64</xdr:row>
      <xdr:rowOff>90043</xdr:rowOff>
    </xdr:to>
    <xdr:sp macro="" textlink="">
      <xdr:nvSpPr>
        <xdr:cNvPr id="230" name="楕円 229"/>
        <xdr:cNvSpPr/>
      </xdr:nvSpPr>
      <xdr:spPr>
        <a:xfrm>
          <a:off x="104267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160274</xdr:rowOff>
    </xdr:from>
    <xdr:to>
      <xdr:col>50</xdr:col>
      <xdr:colOff>165100</xdr:colOff>
      <xdr:row>64</xdr:row>
      <xdr:rowOff>90424</xdr:rowOff>
    </xdr:to>
    <xdr:sp macro="" textlink="">
      <xdr:nvSpPr>
        <xdr:cNvPr id="232" name="楕円 231"/>
        <xdr:cNvSpPr/>
      </xdr:nvSpPr>
      <xdr:spPr>
        <a:xfrm>
          <a:off x="9588500" y="109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39243</xdr:rowOff>
    </xdr:from>
    <xdr:to>
      <xdr:col>55</xdr:col>
      <xdr:colOff>0</xdr:colOff>
      <xdr:row>64</xdr:row>
      <xdr:rowOff>39624</xdr:rowOff>
    </xdr:to>
    <xdr:cxnSp macro="">
      <xdr:nvCxnSpPr>
        <xdr:cNvPr id="233" name="直線コネクタ 232"/>
        <xdr:cNvCxnSpPr/>
      </xdr:nvCxnSpPr>
      <xdr:spPr>
        <a:xfrm flipV="1">
          <a:off x="9639300" y="110120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160655</xdr:rowOff>
    </xdr:from>
    <xdr:to>
      <xdr:col>46</xdr:col>
      <xdr:colOff>38100</xdr:colOff>
      <xdr:row>64</xdr:row>
      <xdr:rowOff>90805</xdr:rowOff>
    </xdr:to>
    <xdr:sp macro="" textlink="">
      <xdr:nvSpPr>
        <xdr:cNvPr id="234" name="楕円 233"/>
        <xdr:cNvSpPr/>
      </xdr:nvSpPr>
      <xdr:spPr>
        <a:xfrm>
          <a:off x="8699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39624</xdr:rowOff>
    </xdr:from>
    <xdr:to>
      <xdr:col>50</xdr:col>
      <xdr:colOff>114300</xdr:colOff>
      <xdr:row>64</xdr:row>
      <xdr:rowOff>40005</xdr:rowOff>
    </xdr:to>
    <xdr:cxnSp macro="">
      <xdr:nvCxnSpPr>
        <xdr:cNvPr id="235" name="直線コネクタ 234"/>
        <xdr:cNvCxnSpPr/>
      </xdr:nvCxnSpPr>
      <xdr:spPr>
        <a:xfrm flipV="1">
          <a:off x="8750300" y="110124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161036</xdr:rowOff>
    </xdr:from>
    <xdr:to>
      <xdr:col>41</xdr:col>
      <xdr:colOff>101600</xdr:colOff>
      <xdr:row>64</xdr:row>
      <xdr:rowOff>91186</xdr:rowOff>
    </xdr:to>
    <xdr:sp macro="" textlink="">
      <xdr:nvSpPr>
        <xdr:cNvPr id="236" name="楕円 235"/>
        <xdr:cNvSpPr/>
      </xdr:nvSpPr>
      <xdr:spPr>
        <a:xfrm>
          <a:off x="7810500" y="10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40005</xdr:rowOff>
    </xdr:from>
    <xdr:to>
      <xdr:col>45</xdr:col>
      <xdr:colOff>177800</xdr:colOff>
      <xdr:row>64</xdr:row>
      <xdr:rowOff>40386</xdr:rowOff>
    </xdr:to>
    <xdr:cxnSp macro="">
      <xdr:nvCxnSpPr>
        <xdr:cNvPr id="237" name="直線コネクタ 236"/>
        <xdr:cNvCxnSpPr/>
      </xdr:nvCxnSpPr>
      <xdr:spPr>
        <a:xfrm flipV="1">
          <a:off x="7861300" y="110128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81551</xdr:rowOff>
    </xdr:from>
    <xdr:ext cx="469744" cy="259045"/>
    <xdr:sp macro="" textlink="">
      <xdr:nvSpPr>
        <xdr:cNvPr id="241" name="n_1mainValue【体育館・プール】&#10;一人当たり面積"/>
        <xdr:cNvSpPr txBox="1"/>
      </xdr:nvSpPr>
      <xdr:spPr>
        <a:xfrm>
          <a:off x="9391727"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81932</xdr:rowOff>
    </xdr:from>
    <xdr:ext cx="469744" cy="259045"/>
    <xdr:sp macro="" textlink="">
      <xdr:nvSpPr>
        <xdr:cNvPr id="242" name="n_2mainValue【体育館・プール】&#10;一人当たり面積"/>
        <xdr:cNvSpPr txBox="1"/>
      </xdr:nvSpPr>
      <xdr:spPr>
        <a:xfrm>
          <a:off x="8515427"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82313</xdr:rowOff>
    </xdr:from>
    <xdr:ext cx="469744" cy="259045"/>
    <xdr:sp macro="" textlink="">
      <xdr:nvSpPr>
        <xdr:cNvPr id="243" name="n_3mainValue【体育館・プール】&#10;一人当たり面積"/>
        <xdr:cNvSpPr txBox="1"/>
      </xdr:nvSpPr>
      <xdr:spPr>
        <a:xfrm>
          <a:off x="762642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92075</xdr:rowOff>
    </xdr:from>
    <xdr:to>
      <xdr:col>24</xdr:col>
      <xdr:colOff>114300</xdr:colOff>
      <xdr:row>78</xdr:row>
      <xdr:rowOff>22225</xdr:rowOff>
    </xdr:to>
    <xdr:sp macro="" textlink="">
      <xdr:nvSpPr>
        <xdr:cNvPr id="283" name="楕円 282"/>
        <xdr:cNvSpPr/>
      </xdr:nvSpPr>
      <xdr:spPr>
        <a:xfrm>
          <a:off x="4584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45102</xdr:rowOff>
    </xdr:from>
    <xdr:ext cx="405111" cy="259045"/>
    <xdr:sp macro="" textlink="">
      <xdr:nvSpPr>
        <xdr:cNvPr id="284" name="【福祉施設】&#10;有形固定資産減価償却率該当値テキスト"/>
        <xdr:cNvSpPr txBox="1"/>
      </xdr:nvSpPr>
      <xdr:spPr>
        <a:xfrm>
          <a:off x="4673600" y="1324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139700</xdr:rowOff>
    </xdr:from>
    <xdr:to>
      <xdr:col>20</xdr:col>
      <xdr:colOff>38100</xdr:colOff>
      <xdr:row>78</xdr:row>
      <xdr:rowOff>69850</xdr:rowOff>
    </xdr:to>
    <xdr:sp macro="" textlink="">
      <xdr:nvSpPr>
        <xdr:cNvPr id="285" name="楕円 284"/>
        <xdr:cNvSpPr/>
      </xdr:nvSpPr>
      <xdr:spPr>
        <a:xfrm>
          <a:off x="3746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142875</xdr:rowOff>
    </xdr:from>
    <xdr:to>
      <xdr:col>24</xdr:col>
      <xdr:colOff>63500</xdr:colOff>
      <xdr:row>78</xdr:row>
      <xdr:rowOff>19050</xdr:rowOff>
    </xdr:to>
    <xdr:cxnSp macro="">
      <xdr:nvCxnSpPr>
        <xdr:cNvPr id="286" name="直線コネクタ 285"/>
        <xdr:cNvCxnSpPr/>
      </xdr:nvCxnSpPr>
      <xdr:spPr>
        <a:xfrm flipV="1">
          <a:off x="3797300" y="133445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31114</xdr:rowOff>
    </xdr:from>
    <xdr:to>
      <xdr:col>15</xdr:col>
      <xdr:colOff>101600</xdr:colOff>
      <xdr:row>78</xdr:row>
      <xdr:rowOff>132714</xdr:rowOff>
    </xdr:to>
    <xdr:sp macro="" textlink="">
      <xdr:nvSpPr>
        <xdr:cNvPr id="287" name="楕円 286"/>
        <xdr:cNvSpPr/>
      </xdr:nvSpPr>
      <xdr:spPr>
        <a:xfrm>
          <a:off x="2857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19050</xdr:rowOff>
    </xdr:from>
    <xdr:to>
      <xdr:col>19</xdr:col>
      <xdr:colOff>177800</xdr:colOff>
      <xdr:row>78</xdr:row>
      <xdr:rowOff>81914</xdr:rowOff>
    </xdr:to>
    <xdr:cxnSp macro="">
      <xdr:nvCxnSpPr>
        <xdr:cNvPr id="288" name="直線コネクタ 287"/>
        <xdr:cNvCxnSpPr/>
      </xdr:nvCxnSpPr>
      <xdr:spPr>
        <a:xfrm flipV="1">
          <a:off x="2908300" y="133921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84455</xdr:rowOff>
    </xdr:from>
    <xdr:to>
      <xdr:col>10</xdr:col>
      <xdr:colOff>165100</xdr:colOff>
      <xdr:row>79</xdr:row>
      <xdr:rowOff>14605</xdr:rowOff>
    </xdr:to>
    <xdr:sp macro="" textlink="">
      <xdr:nvSpPr>
        <xdr:cNvPr id="289" name="楕円 288"/>
        <xdr:cNvSpPr/>
      </xdr:nvSpPr>
      <xdr:spPr>
        <a:xfrm>
          <a:off x="196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81914</xdr:rowOff>
    </xdr:from>
    <xdr:to>
      <xdr:col>15</xdr:col>
      <xdr:colOff>50800</xdr:colOff>
      <xdr:row>78</xdr:row>
      <xdr:rowOff>135255</xdr:rowOff>
    </xdr:to>
    <xdr:cxnSp macro="">
      <xdr:nvCxnSpPr>
        <xdr:cNvPr id="290" name="直線コネクタ 289"/>
        <xdr:cNvCxnSpPr/>
      </xdr:nvCxnSpPr>
      <xdr:spPr>
        <a:xfrm flipV="1">
          <a:off x="2019300" y="134550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86377</xdr:rowOff>
    </xdr:from>
    <xdr:ext cx="405111" cy="259045"/>
    <xdr:sp macro="" textlink="">
      <xdr:nvSpPr>
        <xdr:cNvPr id="294" name="n_1mainValue【福祉施設】&#10;有形固定資産減価償却率"/>
        <xdr:cNvSpPr txBox="1"/>
      </xdr:nvSpPr>
      <xdr:spPr>
        <a:xfrm>
          <a:off x="35820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149241</xdr:rowOff>
    </xdr:from>
    <xdr:ext cx="405111" cy="259045"/>
    <xdr:sp macro="" textlink="">
      <xdr:nvSpPr>
        <xdr:cNvPr id="295" name="n_2mainValue【福祉施設】&#10;有形固定資産減価償却率"/>
        <xdr:cNvSpPr txBox="1"/>
      </xdr:nvSpPr>
      <xdr:spPr>
        <a:xfrm>
          <a:off x="2705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31132</xdr:rowOff>
    </xdr:from>
    <xdr:ext cx="405111" cy="259045"/>
    <xdr:sp macro="" textlink="">
      <xdr:nvSpPr>
        <xdr:cNvPr id="296" name="n_3mainValue【福祉施設】&#10;有形固定資産減価償却率"/>
        <xdr:cNvSpPr txBox="1"/>
      </xdr:nvSpPr>
      <xdr:spPr>
        <a:xfrm>
          <a:off x="1816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95069</xdr:rowOff>
    </xdr:from>
    <xdr:to>
      <xdr:col>55</xdr:col>
      <xdr:colOff>50800</xdr:colOff>
      <xdr:row>87</xdr:row>
      <xdr:rowOff>25219</xdr:rowOff>
    </xdr:to>
    <xdr:sp macro="" textlink="">
      <xdr:nvSpPr>
        <xdr:cNvPr id="337" name="楕円 336"/>
        <xdr:cNvSpPr/>
      </xdr:nvSpPr>
      <xdr:spPr>
        <a:xfrm>
          <a:off x="104267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9996</xdr:rowOff>
    </xdr:from>
    <xdr:ext cx="469744" cy="259045"/>
    <xdr:sp macro="" textlink="">
      <xdr:nvSpPr>
        <xdr:cNvPr id="338" name="【福祉施設】&#10;一人当たり面積該当値テキスト"/>
        <xdr:cNvSpPr txBox="1"/>
      </xdr:nvSpPr>
      <xdr:spPr>
        <a:xfrm>
          <a:off x="10515600" y="147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95069</xdr:rowOff>
    </xdr:from>
    <xdr:to>
      <xdr:col>50</xdr:col>
      <xdr:colOff>165100</xdr:colOff>
      <xdr:row>87</xdr:row>
      <xdr:rowOff>25219</xdr:rowOff>
    </xdr:to>
    <xdr:sp macro="" textlink="">
      <xdr:nvSpPr>
        <xdr:cNvPr id="339" name="楕円 338"/>
        <xdr:cNvSpPr/>
      </xdr:nvSpPr>
      <xdr:spPr>
        <a:xfrm>
          <a:off x="9588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145869</xdr:rowOff>
    </xdr:from>
    <xdr:to>
      <xdr:col>55</xdr:col>
      <xdr:colOff>0</xdr:colOff>
      <xdr:row>86</xdr:row>
      <xdr:rowOff>145869</xdr:rowOff>
    </xdr:to>
    <xdr:cxnSp macro="">
      <xdr:nvCxnSpPr>
        <xdr:cNvPr id="340" name="直線コネクタ 339"/>
        <xdr:cNvCxnSpPr/>
      </xdr:nvCxnSpPr>
      <xdr:spPr>
        <a:xfrm>
          <a:off x="9639300" y="14890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95069</xdr:rowOff>
    </xdr:from>
    <xdr:to>
      <xdr:col>46</xdr:col>
      <xdr:colOff>38100</xdr:colOff>
      <xdr:row>87</xdr:row>
      <xdr:rowOff>25219</xdr:rowOff>
    </xdr:to>
    <xdr:sp macro="" textlink="">
      <xdr:nvSpPr>
        <xdr:cNvPr id="341" name="楕円 340"/>
        <xdr:cNvSpPr/>
      </xdr:nvSpPr>
      <xdr:spPr>
        <a:xfrm>
          <a:off x="8699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145869</xdr:rowOff>
    </xdr:from>
    <xdr:to>
      <xdr:col>50</xdr:col>
      <xdr:colOff>114300</xdr:colOff>
      <xdr:row>86</xdr:row>
      <xdr:rowOff>145869</xdr:rowOff>
    </xdr:to>
    <xdr:cxnSp macro="">
      <xdr:nvCxnSpPr>
        <xdr:cNvPr id="342" name="直線コネクタ 341"/>
        <xdr:cNvCxnSpPr/>
      </xdr:nvCxnSpPr>
      <xdr:spPr>
        <a:xfrm>
          <a:off x="8750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95069</xdr:rowOff>
    </xdr:from>
    <xdr:to>
      <xdr:col>41</xdr:col>
      <xdr:colOff>101600</xdr:colOff>
      <xdr:row>87</xdr:row>
      <xdr:rowOff>25219</xdr:rowOff>
    </xdr:to>
    <xdr:sp macro="" textlink="">
      <xdr:nvSpPr>
        <xdr:cNvPr id="343" name="楕円 342"/>
        <xdr:cNvSpPr/>
      </xdr:nvSpPr>
      <xdr:spPr>
        <a:xfrm>
          <a:off x="7810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145869</xdr:rowOff>
    </xdr:from>
    <xdr:to>
      <xdr:col>45</xdr:col>
      <xdr:colOff>177800</xdr:colOff>
      <xdr:row>86</xdr:row>
      <xdr:rowOff>145869</xdr:rowOff>
    </xdr:to>
    <xdr:cxnSp macro="">
      <xdr:nvCxnSpPr>
        <xdr:cNvPr id="344" name="直線コネクタ 343"/>
        <xdr:cNvCxnSpPr/>
      </xdr:nvCxnSpPr>
      <xdr:spPr>
        <a:xfrm>
          <a:off x="7861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16346</xdr:rowOff>
    </xdr:from>
    <xdr:ext cx="469744" cy="259045"/>
    <xdr:sp macro="" textlink="">
      <xdr:nvSpPr>
        <xdr:cNvPr id="348" name="n_1mainValue【福祉施設】&#10;一人当たり面積"/>
        <xdr:cNvSpPr txBox="1"/>
      </xdr:nvSpPr>
      <xdr:spPr>
        <a:xfrm>
          <a:off x="93917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16346</xdr:rowOff>
    </xdr:from>
    <xdr:ext cx="469744" cy="259045"/>
    <xdr:sp macro="" textlink="">
      <xdr:nvSpPr>
        <xdr:cNvPr id="349" name="n_2mainValue【福祉施設】&#10;一人当たり面積"/>
        <xdr:cNvSpPr txBox="1"/>
      </xdr:nvSpPr>
      <xdr:spPr>
        <a:xfrm>
          <a:off x="8515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16346</xdr:rowOff>
    </xdr:from>
    <xdr:ext cx="469744" cy="259045"/>
    <xdr:sp macro="" textlink="">
      <xdr:nvSpPr>
        <xdr:cNvPr id="350" name="n_3mainValue【福祉施設】&#10;一人当たり面積"/>
        <xdr:cNvSpPr txBox="1"/>
      </xdr:nvSpPr>
      <xdr:spPr>
        <a:xfrm>
          <a:off x="7626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91" name="楕円 390"/>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48277</xdr:rowOff>
    </xdr:from>
    <xdr:ext cx="405111" cy="259045"/>
    <xdr:sp macro="" textlink="">
      <xdr:nvSpPr>
        <xdr:cNvPr id="392" name="【市民会館】&#10;有形固定資産減価償却率該当値テキスト"/>
        <xdr:cNvSpPr txBox="1"/>
      </xdr:nvSpPr>
      <xdr:spPr>
        <a:xfrm>
          <a:off x="4673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53158</xdr:rowOff>
    </xdr:from>
    <xdr:to>
      <xdr:col>20</xdr:col>
      <xdr:colOff>38100</xdr:colOff>
      <xdr:row>102</xdr:row>
      <xdr:rowOff>154758</xdr:rowOff>
    </xdr:to>
    <xdr:sp macro="" textlink="">
      <xdr:nvSpPr>
        <xdr:cNvPr id="393" name="楕円 392"/>
        <xdr:cNvSpPr/>
      </xdr:nvSpPr>
      <xdr:spPr>
        <a:xfrm>
          <a:off x="3746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76200</xdr:rowOff>
    </xdr:from>
    <xdr:to>
      <xdr:col>24</xdr:col>
      <xdr:colOff>63500</xdr:colOff>
      <xdr:row>102</xdr:row>
      <xdr:rowOff>103958</xdr:rowOff>
    </xdr:to>
    <xdr:cxnSp macro="">
      <xdr:nvCxnSpPr>
        <xdr:cNvPr id="394" name="直線コネクタ 393"/>
        <xdr:cNvCxnSpPr/>
      </xdr:nvCxnSpPr>
      <xdr:spPr>
        <a:xfrm flipV="1">
          <a:off x="3797300" y="175641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82550</xdr:rowOff>
    </xdr:from>
    <xdr:to>
      <xdr:col>15</xdr:col>
      <xdr:colOff>101600</xdr:colOff>
      <xdr:row>103</xdr:row>
      <xdr:rowOff>12700</xdr:rowOff>
    </xdr:to>
    <xdr:sp macro="" textlink="">
      <xdr:nvSpPr>
        <xdr:cNvPr id="395" name="楕円 394"/>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103958</xdr:rowOff>
    </xdr:from>
    <xdr:to>
      <xdr:col>19</xdr:col>
      <xdr:colOff>177800</xdr:colOff>
      <xdr:row>102</xdr:row>
      <xdr:rowOff>133350</xdr:rowOff>
    </xdr:to>
    <xdr:cxnSp macro="">
      <xdr:nvCxnSpPr>
        <xdr:cNvPr id="396" name="直線コネクタ 395"/>
        <xdr:cNvCxnSpPr/>
      </xdr:nvCxnSpPr>
      <xdr:spPr>
        <a:xfrm flipV="1">
          <a:off x="2908300" y="175918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118473</xdr:rowOff>
    </xdr:from>
    <xdr:to>
      <xdr:col>10</xdr:col>
      <xdr:colOff>165100</xdr:colOff>
      <xdr:row>103</xdr:row>
      <xdr:rowOff>48623</xdr:rowOff>
    </xdr:to>
    <xdr:sp macro="" textlink="">
      <xdr:nvSpPr>
        <xdr:cNvPr id="397" name="楕円 396"/>
        <xdr:cNvSpPr/>
      </xdr:nvSpPr>
      <xdr:spPr>
        <a:xfrm>
          <a:off x="1968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133350</xdr:rowOff>
    </xdr:from>
    <xdr:to>
      <xdr:col>15</xdr:col>
      <xdr:colOff>50800</xdr:colOff>
      <xdr:row>102</xdr:row>
      <xdr:rowOff>169273</xdr:rowOff>
    </xdr:to>
    <xdr:cxnSp macro="">
      <xdr:nvCxnSpPr>
        <xdr:cNvPr id="398" name="直線コネクタ 397"/>
        <xdr:cNvCxnSpPr/>
      </xdr:nvCxnSpPr>
      <xdr:spPr>
        <a:xfrm flipV="1">
          <a:off x="2019300" y="176212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171285</xdr:rowOff>
    </xdr:from>
    <xdr:ext cx="405111" cy="259045"/>
    <xdr:sp macro="" textlink="">
      <xdr:nvSpPr>
        <xdr:cNvPr id="402" name="n_1mainValue【市民会館】&#10;有形固定資産減価償却率"/>
        <xdr:cNvSpPr txBox="1"/>
      </xdr:nvSpPr>
      <xdr:spPr>
        <a:xfrm>
          <a:off x="3582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29227</xdr:rowOff>
    </xdr:from>
    <xdr:ext cx="405111" cy="259045"/>
    <xdr:sp macro="" textlink="">
      <xdr:nvSpPr>
        <xdr:cNvPr id="403" name="n_2mainValue【市民会館】&#10;有形固定資産減価償却率"/>
        <xdr:cNvSpPr txBox="1"/>
      </xdr:nvSpPr>
      <xdr:spPr>
        <a:xfrm>
          <a:off x="2705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65150</xdr:rowOff>
    </xdr:from>
    <xdr:ext cx="405111" cy="259045"/>
    <xdr:sp macro="" textlink="">
      <xdr:nvSpPr>
        <xdr:cNvPr id="404" name="n_3mainValue【市民会館】&#10;有形固定資産減価償却率"/>
        <xdr:cNvSpPr txBox="1"/>
      </xdr:nvSpPr>
      <xdr:spPr>
        <a:xfrm>
          <a:off x="1816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159294</xdr:rowOff>
    </xdr:from>
    <xdr:to>
      <xdr:col>55</xdr:col>
      <xdr:colOff>50800</xdr:colOff>
      <xdr:row>107</xdr:row>
      <xdr:rowOff>89444</xdr:rowOff>
    </xdr:to>
    <xdr:sp macro="" textlink="">
      <xdr:nvSpPr>
        <xdr:cNvPr id="445" name="楕円 444"/>
        <xdr:cNvSpPr/>
      </xdr:nvSpPr>
      <xdr:spPr>
        <a:xfrm>
          <a:off x="10426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137721</xdr:rowOff>
    </xdr:from>
    <xdr:ext cx="469744" cy="259045"/>
    <xdr:sp macro="" textlink="">
      <xdr:nvSpPr>
        <xdr:cNvPr id="446" name="【市民会館】&#10;一人当たり面積該当値テキスト"/>
        <xdr:cNvSpPr txBox="1"/>
      </xdr:nvSpPr>
      <xdr:spPr>
        <a:xfrm>
          <a:off x="10515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47" name="楕円 446"/>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38644</xdr:rowOff>
    </xdr:from>
    <xdr:to>
      <xdr:col>55</xdr:col>
      <xdr:colOff>0</xdr:colOff>
      <xdr:row>107</xdr:row>
      <xdr:rowOff>41911</xdr:rowOff>
    </xdr:to>
    <xdr:cxnSp macro="">
      <xdr:nvCxnSpPr>
        <xdr:cNvPr id="448" name="直線コネクタ 447"/>
        <xdr:cNvCxnSpPr/>
      </xdr:nvCxnSpPr>
      <xdr:spPr>
        <a:xfrm flipV="1">
          <a:off x="9639300" y="183837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165826</xdr:rowOff>
    </xdr:from>
    <xdr:to>
      <xdr:col>46</xdr:col>
      <xdr:colOff>38100</xdr:colOff>
      <xdr:row>107</xdr:row>
      <xdr:rowOff>95976</xdr:rowOff>
    </xdr:to>
    <xdr:sp macro="" textlink="">
      <xdr:nvSpPr>
        <xdr:cNvPr id="449" name="楕円 448"/>
        <xdr:cNvSpPr/>
      </xdr:nvSpPr>
      <xdr:spPr>
        <a:xfrm>
          <a:off x="8699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45176</xdr:rowOff>
    </xdr:to>
    <xdr:cxnSp macro="">
      <xdr:nvCxnSpPr>
        <xdr:cNvPr id="450" name="直線コネクタ 449"/>
        <xdr:cNvCxnSpPr/>
      </xdr:nvCxnSpPr>
      <xdr:spPr>
        <a:xfrm flipV="1">
          <a:off x="8750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169092</xdr:rowOff>
    </xdr:from>
    <xdr:to>
      <xdr:col>41</xdr:col>
      <xdr:colOff>101600</xdr:colOff>
      <xdr:row>107</xdr:row>
      <xdr:rowOff>99242</xdr:rowOff>
    </xdr:to>
    <xdr:sp macro="" textlink="">
      <xdr:nvSpPr>
        <xdr:cNvPr id="451" name="楕円 450"/>
        <xdr:cNvSpPr/>
      </xdr:nvSpPr>
      <xdr:spPr>
        <a:xfrm>
          <a:off x="781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45176</xdr:rowOff>
    </xdr:from>
    <xdr:to>
      <xdr:col>45</xdr:col>
      <xdr:colOff>177800</xdr:colOff>
      <xdr:row>107</xdr:row>
      <xdr:rowOff>48442</xdr:rowOff>
    </xdr:to>
    <xdr:cxnSp macro="">
      <xdr:nvCxnSpPr>
        <xdr:cNvPr id="452" name="直線コネクタ 451"/>
        <xdr:cNvCxnSpPr/>
      </xdr:nvCxnSpPr>
      <xdr:spPr>
        <a:xfrm flipV="1">
          <a:off x="7861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56"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87103</xdr:rowOff>
    </xdr:from>
    <xdr:ext cx="469744" cy="259045"/>
    <xdr:sp macro="" textlink="">
      <xdr:nvSpPr>
        <xdr:cNvPr id="457" name="n_2mainValue【市民会館】&#10;一人当たり面積"/>
        <xdr:cNvSpPr txBox="1"/>
      </xdr:nvSpPr>
      <xdr:spPr>
        <a:xfrm>
          <a:off x="8515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90369</xdr:rowOff>
    </xdr:from>
    <xdr:ext cx="469744" cy="259045"/>
    <xdr:sp macro="" textlink="">
      <xdr:nvSpPr>
        <xdr:cNvPr id="458" name="n_3mainValue【市民会館】&#10;一人当たり面積"/>
        <xdr:cNvSpPr txBox="1"/>
      </xdr:nvSpPr>
      <xdr:spPr>
        <a:xfrm>
          <a:off x="7626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99" name="楕円 498"/>
        <xdr:cNvSpPr/>
      </xdr:nvSpPr>
      <xdr:spPr>
        <a:xfrm>
          <a:off x="16268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155683</xdr:rowOff>
    </xdr:from>
    <xdr:ext cx="405111" cy="259045"/>
    <xdr:sp macro="" textlink="">
      <xdr:nvSpPr>
        <xdr:cNvPr id="500" name="【一般廃棄物処理施設】&#10;有形固定資産減価償却率該当値テキスト"/>
        <xdr:cNvSpPr txBox="1"/>
      </xdr:nvSpPr>
      <xdr:spPr>
        <a:xfrm>
          <a:off x="16357600"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501" name="楕円 500"/>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56606</xdr:rowOff>
    </xdr:from>
    <xdr:to>
      <xdr:col>85</xdr:col>
      <xdr:colOff>127000</xdr:colOff>
      <xdr:row>37</xdr:row>
      <xdr:rowOff>95794</xdr:rowOff>
    </xdr:to>
    <xdr:cxnSp macro="">
      <xdr:nvCxnSpPr>
        <xdr:cNvPr id="502" name="直線コネクタ 501"/>
        <xdr:cNvCxnSpPr/>
      </xdr:nvCxnSpPr>
      <xdr:spPr>
        <a:xfrm flipV="1">
          <a:off x="15481300" y="640025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3" name="楕円 502"/>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37</xdr:row>
      <xdr:rowOff>134983</xdr:rowOff>
    </xdr:to>
    <xdr:cxnSp macro="">
      <xdr:nvCxnSpPr>
        <xdr:cNvPr id="504" name="直線コネクタ 503"/>
        <xdr:cNvCxnSpPr/>
      </xdr:nvCxnSpPr>
      <xdr:spPr>
        <a:xfrm flipV="1">
          <a:off x="14592300" y="64394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05" name="楕円 504"/>
        <xdr:cNvSpPr/>
      </xdr:nvSpPr>
      <xdr:spPr>
        <a:xfrm>
          <a:off x="13652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1088</xdr:rowOff>
    </xdr:to>
    <xdr:cxnSp macro="">
      <xdr:nvCxnSpPr>
        <xdr:cNvPr id="506" name="直線コネクタ 505"/>
        <xdr:cNvCxnSpPr/>
      </xdr:nvCxnSpPr>
      <xdr:spPr>
        <a:xfrm flipV="1">
          <a:off x="13703300" y="64786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137721</xdr:rowOff>
    </xdr:from>
    <xdr:ext cx="405111" cy="259045"/>
    <xdr:sp macro="" textlink="">
      <xdr:nvSpPr>
        <xdr:cNvPr id="510" name="n_1mainValue【一般廃棄物処理施設】&#10;有形固定資産減価償却率"/>
        <xdr:cNvSpPr txBox="1"/>
      </xdr:nvSpPr>
      <xdr:spPr>
        <a:xfrm>
          <a:off x="15266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11" name="n_2mainValue【一般廃棄物処理施設】&#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512" name="n_3main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104345</xdr:rowOff>
    </xdr:from>
    <xdr:to>
      <xdr:col>116</xdr:col>
      <xdr:colOff>114300</xdr:colOff>
      <xdr:row>42</xdr:row>
      <xdr:rowOff>34495</xdr:rowOff>
    </xdr:to>
    <xdr:sp macro="" textlink="">
      <xdr:nvSpPr>
        <xdr:cNvPr id="551" name="楕円 550"/>
        <xdr:cNvSpPr/>
      </xdr:nvSpPr>
      <xdr:spPr>
        <a:xfrm>
          <a:off x="22110700" y="71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19272</xdr:rowOff>
    </xdr:from>
    <xdr:ext cx="534377" cy="259045"/>
    <xdr:sp macro="" textlink="">
      <xdr:nvSpPr>
        <xdr:cNvPr id="552" name="【一般廃棄物処理施設】&#10;一人当たり有形固定資産（償却資産）額該当値テキスト"/>
        <xdr:cNvSpPr txBox="1"/>
      </xdr:nvSpPr>
      <xdr:spPr>
        <a:xfrm>
          <a:off x="22199600" y="7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104850</xdr:rowOff>
    </xdr:from>
    <xdr:to>
      <xdr:col>112</xdr:col>
      <xdr:colOff>38100</xdr:colOff>
      <xdr:row>42</xdr:row>
      <xdr:rowOff>35000</xdr:rowOff>
    </xdr:to>
    <xdr:sp macro="" textlink="">
      <xdr:nvSpPr>
        <xdr:cNvPr id="553" name="楕円 552"/>
        <xdr:cNvSpPr/>
      </xdr:nvSpPr>
      <xdr:spPr>
        <a:xfrm>
          <a:off x="21272500" y="71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155145</xdr:rowOff>
    </xdr:from>
    <xdr:to>
      <xdr:col>116</xdr:col>
      <xdr:colOff>63500</xdr:colOff>
      <xdr:row>41</xdr:row>
      <xdr:rowOff>155650</xdr:rowOff>
    </xdr:to>
    <xdr:cxnSp macro="">
      <xdr:nvCxnSpPr>
        <xdr:cNvPr id="554" name="直線コネクタ 553"/>
        <xdr:cNvCxnSpPr/>
      </xdr:nvCxnSpPr>
      <xdr:spPr>
        <a:xfrm flipV="1">
          <a:off x="21323300" y="7184595"/>
          <a:ext cx="8382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105439</xdr:rowOff>
    </xdr:from>
    <xdr:to>
      <xdr:col>107</xdr:col>
      <xdr:colOff>101600</xdr:colOff>
      <xdr:row>42</xdr:row>
      <xdr:rowOff>35589</xdr:rowOff>
    </xdr:to>
    <xdr:sp macro="" textlink="">
      <xdr:nvSpPr>
        <xdr:cNvPr id="555" name="楕円 554"/>
        <xdr:cNvSpPr/>
      </xdr:nvSpPr>
      <xdr:spPr>
        <a:xfrm>
          <a:off x="20383500" y="71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155650</xdr:rowOff>
    </xdr:from>
    <xdr:to>
      <xdr:col>111</xdr:col>
      <xdr:colOff>177800</xdr:colOff>
      <xdr:row>41</xdr:row>
      <xdr:rowOff>156239</xdr:rowOff>
    </xdr:to>
    <xdr:cxnSp macro="">
      <xdr:nvCxnSpPr>
        <xdr:cNvPr id="556" name="直線コネクタ 555"/>
        <xdr:cNvCxnSpPr/>
      </xdr:nvCxnSpPr>
      <xdr:spPr>
        <a:xfrm flipV="1">
          <a:off x="20434300" y="718510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105985</xdr:rowOff>
    </xdr:from>
    <xdr:to>
      <xdr:col>102</xdr:col>
      <xdr:colOff>165100</xdr:colOff>
      <xdr:row>42</xdr:row>
      <xdr:rowOff>36135</xdr:rowOff>
    </xdr:to>
    <xdr:sp macro="" textlink="">
      <xdr:nvSpPr>
        <xdr:cNvPr id="557" name="楕円 556"/>
        <xdr:cNvSpPr/>
      </xdr:nvSpPr>
      <xdr:spPr>
        <a:xfrm>
          <a:off x="19494500" y="7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156239</xdr:rowOff>
    </xdr:from>
    <xdr:to>
      <xdr:col>107</xdr:col>
      <xdr:colOff>50800</xdr:colOff>
      <xdr:row>41</xdr:row>
      <xdr:rowOff>156785</xdr:rowOff>
    </xdr:to>
    <xdr:cxnSp macro="">
      <xdr:nvCxnSpPr>
        <xdr:cNvPr id="558" name="直線コネクタ 557"/>
        <xdr:cNvCxnSpPr/>
      </xdr:nvCxnSpPr>
      <xdr:spPr>
        <a:xfrm flipV="1">
          <a:off x="19545300" y="718568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26127</xdr:rowOff>
    </xdr:from>
    <xdr:ext cx="534377" cy="259045"/>
    <xdr:sp macro="" textlink="">
      <xdr:nvSpPr>
        <xdr:cNvPr id="562" name="n_1mainValue【一般廃棄物処理施設】&#10;一人当たり有形固定資産（償却資産）額"/>
        <xdr:cNvSpPr txBox="1"/>
      </xdr:nvSpPr>
      <xdr:spPr>
        <a:xfrm>
          <a:off x="21043411" y="72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26716</xdr:rowOff>
    </xdr:from>
    <xdr:ext cx="534377" cy="259045"/>
    <xdr:sp macro="" textlink="">
      <xdr:nvSpPr>
        <xdr:cNvPr id="563" name="n_2mainValue【一般廃棄物処理施設】&#10;一人当たり有形固定資産（償却資産）額"/>
        <xdr:cNvSpPr txBox="1"/>
      </xdr:nvSpPr>
      <xdr:spPr>
        <a:xfrm>
          <a:off x="20167111" y="72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27262</xdr:rowOff>
    </xdr:from>
    <xdr:ext cx="534377" cy="259045"/>
    <xdr:sp macro="" textlink="">
      <xdr:nvSpPr>
        <xdr:cNvPr id="564" name="n_3mainValue【一般廃棄物処理施設】&#10;一人当たり有形固定資産（償却資産）額"/>
        <xdr:cNvSpPr txBox="1"/>
      </xdr:nvSpPr>
      <xdr:spPr>
        <a:xfrm>
          <a:off x="19278111" y="72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05" name="楕円 604"/>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06" name="【保健センター・保健所】&#10;有形固定資産減価償却率該当値テキスト"/>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607" name="楕円 606"/>
        <xdr:cNvSpPr/>
      </xdr:nvSpPr>
      <xdr:spPr>
        <a:xfrm>
          <a:off x="15430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93073</xdr:rowOff>
    </xdr:to>
    <xdr:cxnSp macro="">
      <xdr:nvCxnSpPr>
        <xdr:cNvPr id="608" name="直線コネクタ 607"/>
        <xdr:cNvCxnSpPr/>
      </xdr:nvCxnSpPr>
      <xdr:spPr>
        <a:xfrm flipV="1">
          <a:off x="15481300" y="101857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66766</xdr:rowOff>
    </xdr:from>
    <xdr:to>
      <xdr:col>76</xdr:col>
      <xdr:colOff>165100</xdr:colOff>
      <xdr:row>59</xdr:row>
      <xdr:rowOff>168366</xdr:rowOff>
    </xdr:to>
    <xdr:sp macro="" textlink="">
      <xdr:nvSpPr>
        <xdr:cNvPr id="609" name="楕円 608"/>
        <xdr:cNvSpPr/>
      </xdr:nvSpPr>
      <xdr:spPr>
        <a:xfrm>
          <a:off x="14541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93073</xdr:rowOff>
    </xdr:from>
    <xdr:to>
      <xdr:col>81</xdr:col>
      <xdr:colOff>50800</xdr:colOff>
      <xdr:row>59</xdr:row>
      <xdr:rowOff>117566</xdr:rowOff>
    </xdr:to>
    <xdr:cxnSp macro="">
      <xdr:nvCxnSpPr>
        <xdr:cNvPr id="610" name="直線コネクタ 609"/>
        <xdr:cNvCxnSpPr/>
      </xdr:nvCxnSpPr>
      <xdr:spPr>
        <a:xfrm flipV="1">
          <a:off x="14592300" y="102086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89626</xdr:rowOff>
    </xdr:from>
    <xdr:to>
      <xdr:col>72</xdr:col>
      <xdr:colOff>38100</xdr:colOff>
      <xdr:row>60</xdr:row>
      <xdr:rowOff>19776</xdr:rowOff>
    </xdr:to>
    <xdr:sp macro="" textlink="">
      <xdr:nvSpPr>
        <xdr:cNvPr id="611" name="楕円 610"/>
        <xdr:cNvSpPr/>
      </xdr:nvSpPr>
      <xdr:spPr>
        <a:xfrm>
          <a:off x="1365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117566</xdr:rowOff>
    </xdr:from>
    <xdr:to>
      <xdr:col>76</xdr:col>
      <xdr:colOff>114300</xdr:colOff>
      <xdr:row>59</xdr:row>
      <xdr:rowOff>140426</xdr:rowOff>
    </xdr:to>
    <xdr:cxnSp macro="">
      <xdr:nvCxnSpPr>
        <xdr:cNvPr id="612" name="直線コネクタ 611"/>
        <xdr:cNvCxnSpPr/>
      </xdr:nvCxnSpPr>
      <xdr:spPr>
        <a:xfrm flipV="1">
          <a:off x="13703300" y="1023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160400</xdr:rowOff>
    </xdr:from>
    <xdr:ext cx="405111" cy="259045"/>
    <xdr:sp macro="" textlink="">
      <xdr:nvSpPr>
        <xdr:cNvPr id="616" name="n_1mainValue【保健センター・保健所】&#10;有形固定資産減価償却率"/>
        <xdr:cNvSpPr txBox="1"/>
      </xdr:nvSpPr>
      <xdr:spPr>
        <a:xfrm>
          <a:off x="15266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13443</xdr:rowOff>
    </xdr:from>
    <xdr:ext cx="405111" cy="259045"/>
    <xdr:sp macro="" textlink="">
      <xdr:nvSpPr>
        <xdr:cNvPr id="617" name="n_2mainValue【保健センター・保健所】&#10;有形固定資産減価償却率"/>
        <xdr:cNvSpPr txBox="1"/>
      </xdr:nvSpPr>
      <xdr:spPr>
        <a:xfrm>
          <a:off x="14389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36303</xdr:rowOff>
    </xdr:from>
    <xdr:ext cx="405111" cy="259045"/>
    <xdr:sp macro="" textlink="">
      <xdr:nvSpPr>
        <xdr:cNvPr id="618" name="n_3mainValue【保健センター・保健所】&#10;有形固定資産減価償却率"/>
        <xdr:cNvSpPr txBox="1"/>
      </xdr:nvSpPr>
      <xdr:spPr>
        <a:xfrm>
          <a:off x="13500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17235</xdr:rowOff>
    </xdr:from>
    <xdr:to>
      <xdr:col>116</xdr:col>
      <xdr:colOff>114300</xdr:colOff>
      <xdr:row>61</xdr:row>
      <xdr:rowOff>118835</xdr:rowOff>
    </xdr:to>
    <xdr:sp macro="" textlink="">
      <xdr:nvSpPr>
        <xdr:cNvPr id="659" name="楕円 658"/>
        <xdr:cNvSpPr/>
      </xdr:nvSpPr>
      <xdr:spPr>
        <a:xfrm>
          <a:off x="221107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40112</xdr:rowOff>
    </xdr:from>
    <xdr:ext cx="469744" cy="259045"/>
    <xdr:sp macro="" textlink="">
      <xdr:nvSpPr>
        <xdr:cNvPr id="660" name="【保健センター・保健所】&#10;一人当たり面積該当値テキスト"/>
        <xdr:cNvSpPr txBox="1"/>
      </xdr:nvSpPr>
      <xdr:spPr>
        <a:xfrm>
          <a:off x="22199600"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28122</xdr:rowOff>
    </xdr:from>
    <xdr:to>
      <xdr:col>112</xdr:col>
      <xdr:colOff>38100</xdr:colOff>
      <xdr:row>61</xdr:row>
      <xdr:rowOff>129722</xdr:rowOff>
    </xdr:to>
    <xdr:sp macro="" textlink="">
      <xdr:nvSpPr>
        <xdr:cNvPr id="661" name="楕円 660"/>
        <xdr:cNvSpPr/>
      </xdr:nvSpPr>
      <xdr:spPr>
        <a:xfrm>
          <a:off x="212725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68035</xdr:rowOff>
    </xdr:from>
    <xdr:to>
      <xdr:col>116</xdr:col>
      <xdr:colOff>63500</xdr:colOff>
      <xdr:row>61</xdr:row>
      <xdr:rowOff>78922</xdr:rowOff>
    </xdr:to>
    <xdr:cxnSp macro="">
      <xdr:nvCxnSpPr>
        <xdr:cNvPr id="662" name="直線コネクタ 661"/>
        <xdr:cNvCxnSpPr/>
      </xdr:nvCxnSpPr>
      <xdr:spPr>
        <a:xfrm flipV="1">
          <a:off x="21323300" y="105264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28122</xdr:rowOff>
    </xdr:from>
    <xdr:to>
      <xdr:col>107</xdr:col>
      <xdr:colOff>101600</xdr:colOff>
      <xdr:row>61</xdr:row>
      <xdr:rowOff>129722</xdr:rowOff>
    </xdr:to>
    <xdr:sp macro="" textlink="">
      <xdr:nvSpPr>
        <xdr:cNvPr id="663" name="楕円 662"/>
        <xdr:cNvSpPr/>
      </xdr:nvSpPr>
      <xdr:spPr>
        <a:xfrm>
          <a:off x="203835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78922</xdr:rowOff>
    </xdr:from>
    <xdr:to>
      <xdr:col>111</xdr:col>
      <xdr:colOff>177800</xdr:colOff>
      <xdr:row>61</xdr:row>
      <xdr:rowOff>78922</xdr:rowOff>
    </xdr:to>
    <xdr:cxnSp macro="">
      <xdr:nvCxnSpPr>
        <xdr:cNvPr id="664" name="直線コネクタ 663"/>
        <xdr:cNvCxnSpPr/>
      </xdr:nvCxnSpPr>
      <xdr:spPr>
        <a:xfrm>
          <a:off x="20434300" y="10537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39007</xdr:rowOff>
    </xdr:from>
    <xdr:to>
      <xdr:col>102</xdr:col>
      <xdr:colOff>165100</xdr:colOff>
      <xdr:row>61</xdr:row>
      <xdr:rowOff>140607</xdr:rowOff>
    </xdr:to>
    <xdr:sp macro="" textlink="">
      <xdr:nvSpPr>
        <xdr:cNvPr id="665" name="楕円 664"/>
        <xdr:cNvSpPr/>
      </xdr:nvSpPr>
      <xdr:spPr>
        <a:xfrm>
          <a:off x="19494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78922</xdr:rowOff>
    </xdr:from>
    <xdr:to>
      <xdr:col>107</xdr:col>
      <xdr:colOff>50800</xdr:colOff>
      <xdr:row>61</xdr:row>
      <xdr:rowOff>89807</xdr:rowOff>
    </xdr:to>
    <xdr:cxnSp macro="">
      <xdr:nvCxnSpPr>
        <xdr:cNvPr id="666" name="直線コネクタ 665"/>
        <xdr:cNvCxnSpPr/>
      </xdr:nvCxnSpPr>
      <xdr:spPr>
        <a:xfrm flipV="1">
          <a:off x="19545300" y="10537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8"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9"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146249</xdr:rowOff>
    </xdr:from>
    <xdr:ext cx="469744" cy="259045"/>
    <xdr:sp macro="" textlink="">
      <xdr:nvSpPr>
        <xdr:cNvPr id="670" name="n_1mainValue【保健センター・保健所】&#10;一人当たり面積"/>
        <xdr:cNvSpPr txBox="1"/>
      </xdr:nvSpPr>
      <xdr:spPr>
        <a:xfrm>
          <a:off x="210757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671" name="n_2mainValue【保健センター・保健所】&#10;一人当たり面積"/>
        <xdr:cNvSpPr txBox="1"/>
      </xdr:nvSpPr>
      <xdr:spPr>
        <a:xfrm>
          <a:off x="20199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157134</xdr:rowOff>
    </xdr:from>
    <xdr:ext cx="469744" cy="259045"/>
    <xdr:sp macro="" textlink="">
      <xdr:nvSpPr>
        <xdr:cNvPr id="672" name="n_3mainValue【保健センター・保健所】&#10;一人当たり面積"/>
        <xdr:cNvSpPr txBox="1"/>
      </xdr:nvSpPr>
      <xdr:spPr>
        <a:xfrm>
          <a:off x="19310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713" name="楕円 712"/>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3283</xdr:rowOff>
    </xdr:from>
    <xdr:ext cx="405111" cy="259045"/>
    <xdr:sp macro="" textlink="">
      <xdr:nvSpPr>
        <xdr:cNvPr id="714" name="【消防施設】&#10;有形固定資産減価償却率該当値テキスト"/>
        <xdr:cNvSpPr txBox="1"/>
      </xdr:nvSpPr>
      <xdr:spPr>
        <a:xfrm>
          <a:off x="16357600"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715" name="楕円 714"/>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96882</xdr:rowOff>
    </xdr:to>
    <xdr:cxnSp macro="">
      <xdr:nvCxnSpPr>
        <xdr:cNvPr id="716" name="直線コネクタ 715"/>
        <xdr:cNvCxnSpPr/>
      </xdr:nvCxnSpPr>
      <xdr:spPr>
        <a:xfrm flipV="1">
          <a:off x="15481300" y="141345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717" name="楕円 716"/>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124642</xdr:rowOff>
    </xdr:to>
    <xdr:cxnSp macro="">
      <xdr:nvCxnSpPr>
        <xdr:cNvPr id="718" name="直線コネクタ 717"/>
        <xdr:cNvCxnSpPr/>
      </xdr:nvCxnSpPr>
      <xdr:spPr>
        <a:xfrm flipV="1">
          <a:off x="14592300" y="141557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19" name="楕円 718"/>
        <xdr:cNvSpPr/>
      </xdr:nvSpPr>
      <xdr:spPr>
        <a:xfrm>
          <a:off x="13652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124642</xdr:rowOff>
    </xdr:from>
    <xdr:to>
      <xdr:col>76</xdr:col>
      <xdr:colOff>114300</xdr:colOff>
      <xdr:row>82</xdr:row>
      <xdr:rowOff>154032</xdr:rowOff>
    </xdr:to>
    <xdr:cxnSp macro="">
      <xdr:nvCxnSpPr>
        <xdr:cNvPr id="720" name="直線コネクタ 719"/>
        <xdr:cNvCxnSpPr/>
      </xdr:nvCxnSpPr>
      <xdr:spPr>
        <a:xfrm flipV="1">
          <a:off x="13703300" y="1418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138809</xdr:rowOff>
    </xdr:from>
    <xdr:ext cx="405111" cy="259045"/>
    <xdr:sp macro="" textlink="">
      <xdr:nvSpPr>
        <xdr:cNvPr id="724" name="n_1mainValue【消防施設】&#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725" name="n_2mainValue【消防施設】&#10;有形固定資産減価償却率"/>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26" name="n_3main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63" name="楕円 762"/>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764"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65" name="楕円 764"/>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150113</xdr:rowOff>
    </xdr:to>
    <xdr:cxnSp macro="">
      <xdr:nvCxnSpPr>
        <xdr:cNvPr id="766" name="直線コネクタ 765"/>
        <xdr:cNvCxnSpPr/>
      </xdr:nvCxnSpPr>
      <xdr:spPr>
        <a:xfrm>
          <a:off x="21323300" y="14380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767" name="楕円 766"/>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768" name="直線コネクタ 767"/>
        <xdr:cNvCxnSpPr/>
      </xdr:nvCxnSpPr>
      <xdr:spPr>
        <a:xfrm flipV="1">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69" name="楕円 768"/>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770" name="直線コネクタ 769"/>
        <xdr:cNvCxnSpPr/>
      </xdr:nvCxnSpPr>
      <xdr:spPr>
        <a:xfrm flipV="1">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7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774"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775" name="n_2mainValue【消防施設】&#10;一人当たり面積"/>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6" name="n_3main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167458</xdr:rowOff>
    </xdr:from>
    <xdr:to>
      <xdr:col>85</xdr:col>
      <xdr:colOff>177800</xdr:colOff>
      <xdr:row>101</xdr:row>
      <xdr:rowOff>97608</xdr:rowOff>
    </xdr:to>
    <xdr:sp macro="" textlink="">
      <xdr:nvSpPr>
        <xdr:cNvPr id="817" name="楕円 816"/>
        <xdr:cNvSpPr/>
      </xdr:nvSpPr>
      <xdr:spPr>
        <a:xfrm>
          <a:off x="162687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18885</xdr:rowOff>
    </xdr:from>
    <xdr:ext cx="405111" cy="259045"/>
    <xdr:sp macro="" textlink="">
      <xdr:nvSpPr>
        <xdr:cNvPr id="818" name="【庁舎】&#10;有形固定資産減価償却率該当値テキスト"/>
        <xdr:cNvSpPr txBox="1"/>
      </xdr:nvSpPr>
      <xdr:spPr>
        <a:xfrm>
          <a:off x="16357600" y="1716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30299</xdr:rowOff>
    </xdr:from>
    <xdr:to>
      <xdr:col>81</xdr:col>
      <xdr:colOff>101600</xdr:colOff>
      <xdr:row>101</xdr:row>
      <xdr:rowOff>131899</xdr:rowOff>
    </xdr:to>
    <xdr:sp macro="" textlink="">
      <xdr:nvSpPr>
        <xdr:cNvPr id="819" name="楕円 818"/>
        <xdr:cNvSpPr/>
      </xdr:nvSpPr>
      <xdr:spPr>
        <a:xfrm>
          <a:off x="15430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46808</xdr:rowOff>
    </xdr:from>
    <xdr:to>
      <xdr:col>85</xdr:col>
      <xdr:colOff>127000</xdr:colOff>
      <xdr:row>101</xdr:row>
      <xdr:rowOff>81099</xdr:rowOff>
    </xdr:to>
    <xdr:cxnSp macro="">
      <xdr:nvCxnSpPr>
        <xdr:cNvPr id="820" name="直線コネクタ 819"/>
        <xdr:cNvCxnSpPr/>
      </xdr:nvCxnSpPr>
      <xdr:spPr>
        <a:xfrm flipV="1">
          <a:off x="15481300" y="173632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64588</xdr:rowOff>
    </xdr:from>
    <xdr:to>
      <xdr:col>76</xdr:col>
      <xdr:colOff>165100</xdr:colOff>
      <xdr:row>101</xdr:row>
      <xdr:rowOff>166188</xdr:rowOff>
    </xdr:to>
    <xdr:sp macro="" textlink="">
      <xdr:nvSpPr>
        <xdr:cNvPr id="821" name="楕円 820"/>
        <xdr:cNvSpPr/>
      </xdr:nvSpPr>
      <xdr:spPr>
        <a:xfrm>
          <a:off x="14541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115388</xdr:rowOff>
    </xdr:to>
    <xdr:cxnSp macro="">
      <xdr:nvCxnSpPr>
        <xdr:cNvPr id="822" name="直線コネクタ 821"/>
        <xdr:cNvCxnSpPr/>
      </xdr:nvCxnSpPr>
      <xdr:spPr>
        <a:xfrm flipV="1">
          <a:off x="14592300" y="173975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98879</xdr:rowOff>
    </xdr:from>
    <xdr:to>
      <xdr:col>72</xdr:col>
      <xdr:colOff>38100</xdr:colOff>
      <xdr:row>102</xdr:row>
      <xdr:rowOff>29029</xdr:rowOff>
    </xdr:to>
    <xdr:sp macro="" textlink="">
      <xdr:nvSpPr>
        <xdr:cNvPr id="823" name="楕円 822"/>
        <xdr:cNvSpPr/>
      </xdr:nvSpPr>
      <xdr:spPr>
        <a:xfrm>
          <a:off x="13652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115388</xdr:rowOff>
    </xdr:from>
    <xdr:to>
      <xdr:col>76</xdr:col>
      <xdr:colOff>114300</xdr:colOff>
      <xdr:row>101</xdr:row>
      <xdr:rowOff>149679</xdr:rowOff>
    </xdr:to>
    <xdr:cxnSp macro="">
      <xdr:nvCxnSpPr>
        <xdr:cNvPr id="824" name="直線コネクタ 823"/>
        <xdr:cNvCxnSpPr/>
      </xdr:nvCxnSpPr>
      <xdr:spPr>
        <a:xfrm flipV="1">
          <a:off x="13703300" y="174318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148426</xdr:rowOff>
    </xdr:from>
    <xdr:ext cx="405111" cy="259045"/>
    <xdr:sp macro="" textlink="">
      <xdr:nvSpPr>
        <xdr:cNvPr id="828" name="n_1mainValue【庁舎】&#10;有形固定資産減価償却率"/>
        <xdr:cNvSpPr txBox="1"/>
      </xdr:nvSpPr>
      <xdr:spPr>
        <a:xfrm>
          <a:off x="15266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11265</xdr:rowOff>
    </xdr:from>
    <xdr:ext cx="405111" cy="259045"/>
    <xdr:sp macro="" textlink="">
      <xdr:nvSpPr>
        <xdr:cNvPr id="829" name="n_2mainValue【庁舎】&#10;有形固定資産減価償却率"/>
        <xdr:cNvSpPr txBox="1"/>
      </xdr:nvSpPr>
      <xdr:spPr>
        <a:xfrm>
          <a:off x="14389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45556</xdr:rowOff>
    </xdr:from>
    <xdr:ext cx="405111" cy="259045"/>
    <xdr:sp macro="" textlink="">
      <xdr:nvSpPr>
        <xdr:cNvPr id="830" name="n_3mainValue【庁舎】&#10;有形固定資産減価償却率"/>
        <xdr:cNvSpPr txBox="1"/>
      </xdr:nvSpPr>
      <xdr:spPr>
        <a:xfrm>
          <a:off x="13500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872" name="楕円 871"/>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51543</xdr:rowOff>
    </xdr:from>
    <xdr:ext cx="469744" cy="259045"/>
    <xdr:sp macro="" textlink="">
      <xdr:nvSpPr>
        <xdr:cNvPr id="873" name="【庁舎】&#10;一人当たり面積該当値テキスト"/>
        <xdr:cNvSpPr txBox="1"/>
      </xdr:nvSpPr>
      <xdr:spPr>
        <a:xfrm>
          <a:off x="22199600"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874" name="楕円 873"/>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85998</xdr:rowOff>
    </xdr:to>
    <xdr:cxnSp macro="">
      <xdr:nvCxnSpPr>
        <xdr:cNvPr id="875" name="直線コネクタ 874"/>
        <xdr:cNvCxnSpPr/>
      </xdr:nvCxnSpPr>
      <xdr:spPr>
        <a:xfrm flipV="1">
          <a:off x="21323300" y="182531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876" name="楕円 875"/>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106</xdr:row>
      <xdr:rowOff>95794</xdr:rowOff>
    </xdr:to>
    <xdr:cxnSp macro="">
      <xdr:nvCxnSpPr>
        <xdr:cNvPr id="877" name="直線コネクタ 876"/>
        <xdr:cNvCxnSpPr/>
      </xdr:nvCxnSpPr>
      <xdr:spPr>
        <a:xfrm flipV="1">
          <a:off x="20434300" y="182596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878" name="楕円 877"/>
        <xdr:cNvSpPr/>
      </xdr:nvSpPr>
      <xdr:spPr>
        <a:xfrm>
          <a:off x="19494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102326</xdr:rowOff>
    </xdr:to>
    <xdr:cxnSp macro="">
      <xdr:nvCxnSpPr>
        <xdr:cNvPr id="879" name="直線コネクタ 878"/>
        <xdr:cNvCxnSpPr/>
      </xdr:nvCxnSpPr>
      <xdr:spPr>
        <a:xfrm flipV="1">
          <a:off x="19545300" y="1826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153325</xdr:rowOff>
    </xdr:from>
    <xdr:ext cx="469744" cy="259045"/>
    <xdr:sp macro="" textlink="">
      <xdr:nvSpPr>
        <xdr:cNvPr id="883" name="n_1mainValue【庁舎】&#10;一人当たり面積"/>
        <xdr:cNvSpPr txBox="1"/>
      </xdr:nvSpPr>
      <xdr:spPr>
        <a:xfrm>
          <a:off x="210757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163121</xdr:rowOff>
    </xdr:from>
    <xdr:ext cx="469744" cy="259045"/>
    <xdr:sp macro="" textlink="">
      <xdr:nvSpPr>
        <xdr:cNvPr id="884" name="n_2mainValue【庁舎】&#10;一人当たり面積"/>
        <xdr:cNvSpPr txBox="1"/>
      </xdr:nvSpPr>
      <xdr:spPr>
        <a:xfrm>
          <a:off x="20199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885" name="n_3main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有形固定資産減価償却率は、類似団体平均に対し、比較的高い水準となっている。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個別施設計画を策定していない施設は計画を策定し、適切な維持管理に努めていく。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84,811
83,881
318.81
33,624,446
31,737,409
1,620,921
19,187,622
13,305,353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大型事業所及び関連事業所の集中により類似団体を上回る税収があるため、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財政力指数は類似団体平均を大きく上回る。しかしながら、人口減少等の影響による収入減及び高齢化に伴う社会福祉関係費の増加等は今後も続くことが予想されるため、限られた財源を効率的かつ効果的に配分することにより、健全財政を確保し、将来を見据えた事業の着実な推進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164395</xdr:rowOff>
    </xdr:to>
    <xdr:cxnSp macro="">
      <xdr:nvCxnSpPr>
        <xdr:cNvPr id="69" name="直線コネクタ 68"/>
        <xdr:cNvCxnSpPr/>
      </xdr:nvCxnSpPr>
      <xdr:spPr>
        <a:xfrm flipV="1">
          <a:off x="4114800" y="68241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39</xdr:row>
      <xdr:rowOff>164395</xdr:rowOff>
    </xdr:to>
    <xdr:cxnSp macro="">
      <xdr:nvCxnSpPr>
        <xdr:cNvPr id="72" name="直線コネクタ 71"/>
        <xdr:cNvCxnSpPr/>
      </xdr:nvCxnSpPr>
      <xdr:spPr>
        <a:xfrm>
          <a:off x="3225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39</xdr:row>
      <xdr:rowOff>164395</xdr:rowOff>
    </xdr:to>
    <xdr:cxnSp macro="">
      <xdr:nvCxnSpPr>
        <xdr:cNvPr id="75" name="直線コネクタ 74"/>
        <xdr:cNvCxnSpPr/>
      </xdr:nvCxnSpPr>
      <xdr:spPr>
        <a:xfrm>
          <a:off x="2336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地方税、地方消費税交付金等の影響により経常一般財源が前年度と比較して大きく増加した。また、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生活保護にかかる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扶助費の減や公債費の減等により、経常的経費充当一般財源が減少したため、経常収支比率は前年度比で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ポイントの改善となった。今後、公共施設の統廃合、適正配置を中心に経営改革を進め、歳入歳出の均衡を図る持続可能な行財政運営に努める。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116586</xdr:rowOff>
    </xdr:to>
    <xdr:cxnSp macro="">
      <xdr:nvCxnSpPr>
        <xdr:cNvPr id="130" name="直線コネクタ 129"/>
        <xdr:cNvCxnSpPr/>
      </xdr:nvCxnSpPr>
      <xdr:spPr>
        <a:xfrm flipV="1">
          <a:off x="4114800" y="110411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128524</xdr:rowOff>
    </xdr:to>
    <xdr:cxnSp macro="">
      <xdr:nvCxnSpPr>
        <xdr:cNvPr id="133" name="直線コネクタ 132"/>
        <xdr:cNvCxnSpPr/>
      </xdr:nvCxnSpPr>
      <xdr:spPr>
        <a:xfrm flipV="1">
          <a:off x="3225800" y="1108938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128524</xdr:rowOff>
    </xdr:to>
    <xdr:cxnSp macro="">
      <xdr:nvCxnSpPr>
        <xdr:cNvPr id="136" name="直線コネクタ 135"/>
        <xdr:cNvCxnSpPr/>
      </xdr:nvCxnSpPr>
      <xdr:spPr>
        <a:xfrm>
          <a:off x="2336800" y="1107490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66</xdr:row>
      <xdr:rowOff>87376</xdr:rowOff>
    </xdr:to>
    <xdr:cxnSp macro="">
      <xdr:nvCxnSpPr>
        <xdr:cNvPr id="139" name="直線コネクタ 138"/>
        <xdr:cNvCxnSpPr/>
      </xdr:nvCxnSpPr>
      <xdr:spPr>
        <a:xfrm flipV="1">
          <a:off x="1447800" y="1107490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34053</xdr:rowOff>
    </xdr:from>
    <xdr:ext cx="762000" cy="259045"/>
    <xdr:sp macro="" textlink="">
      <xdr:nvSpPr>
        <xdr:cNvPr id="150" name="財政構造の弾力性該当値テキスト"/>
        <xdr:cNvSpPr txBox="1"/>
      </xdr:nvSpPr>
      <xdr:spPr>
        <a:xfrm>
          <a:off x="50419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1" name="楕円 150"/>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6113</xdr:rowOff>
    </xdr:from>
    <xdr:ext cx="736600" cy="259045"/>
    <xdr:sp macro="" textlink="">
      <xdr:nvSpPr>
        <xdr:cNvPr id="152" name="テキスト ボックス 151"/>
        <xdr:cNvSpPr txBox="1"/>
      </xdr:nvSpPr>
      <xdr:spPr>
        <a:xfrm>
          <a:off x="3733800" y="108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5" name="楕円 154"/>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6" name="テキスト ボックス 155"/>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7" name="楕円 156"/>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8" name="テキスト ボックス 157"/>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域の広さやそれに伴う公共施設の多さが主な要因で、類似団体の平均を上回っている。昇給抑制や給与削減措置、事業の見直しやファシリティマネジメント等を行っているものの、前年度に続き増加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今後も引き続き、給与削減措置の継続やファシリティマネジメントによる公共施設の維持管理コストの縮減、事務事業の効率的な執行等により、一層の経費の削減に努める。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142163</xdr:rowOff>
    </xdr:from>
    <xdr:to>
      <xdr:col>23</xdr:col>
      <xdr:colOff>133350</xdr:colOff>
      <xdr:row>83</xdr:row>
      <xdr:rowOff>7083</xdr:rowOff>
    </xdr:to>
    <xdr:cxnSp macro="">
      <xdr:nvCxnSpPr>
        <xdr:cNvPr id="191" name="直線コネクタ 190"/>
        <xdr:cNvCxnSpPr/>
      </xdr:nvCxnSpPr>
      <xdr:spPr>
        <a:xfrm>
          <a:off x="4114800" y="14201063"/>
          <a:ext cx="8382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128352</xdr:rowOff>
    </xdr:from>
    <xdr:to>
      <xdr:col>19</xdr:col>
      <xdr:colOff>133350</xdr:colOff>
      <xdr:row>82</xdr:row>
      <xdr:rowOff>142163</xdr:rowOff>
    </xdr:to>
    <xdr:cxnSp macro="">
      <xdr:nvCxnSpPr>
        <xdr:cNvPr id="194" name="直線コネクタ 193"/>
        <xdr:cNvCxnSpPr/>
      </xdr:nvCxnSpPr>
      <xdr:spPr>
        <a:xfrm>
          <a:off x="3225800" y="14187252"/>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101885</xdr:rowOff>
    </xdr:from>
    <xdr:to>
      <xdr:col>15</xdr:col>
      <xdr:colOff>82550</xdr:colOff>
      <xdr:row>82</xdr:row>
      <xdr:rowOff>128352</xdr:rowOff>
    </xdr:to>
    <xdr:cxnSp macro="">
      <xdr:nvCxnSpPr>
        <xdr:cNvPr id="197" name="直線コネクタ 196"/>
        <xdr:cNvCxnSpPr/>
      </xdr:nvCxnSpPr>
      <xdr:spPr>
        <a:xfrm>
          <a:off x="2336800" y="14160785"/>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100679</xdr:rowOff>
    </xdr:from>
    <xdr:to>
      <xdr:col>11</xdr:col>
      <xdr:colOff>31750</xdr:colOff>
      <xdr:row>82</xdr:row>
      <xdr:rowOff>101885</xdr:rowOff>
    </xdr:to>
    <xdr:cxnSp macro="">
      <xdr:nvCxnSpPr>
        <xdr:cNvPr id="200" name="直線コネクタ 199"/>
        <xdr:cNvCxnSpPr/>
      </xdr:nvCxnSpPr>
      <xdr:spPr>
        <a:xfrm>
          <a:off x="1447800" y="1415957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127733</xdr:rowOff>
    </xdr:from>
    <xdr:to>
      <xdr:col>23</xdr:col>
      <xdr:colOff>184150</xdr:colOff>
      <xdr:row>83</xdr:row>
      <xdr:rowOff>57883</xdr:rowOff>
    </xdr:to>
    <xdr:sp macro="" textlink="">
      <xdr:nvSpPr>
        <xdr:cNvPr id="210" name="楕円 209"/>
        <xdr:cNvSpPr/>
      </xdr:nvSpPr>
      <xdr:spPr>
        <a:xfrm>
          <a:off x="4902200" y="141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99810</xdr:rowOff>
    </xdr:from>
    <xdr:ext cx="762000" cy="259045"/>
    <xdr:sp macro="" textlink="">
      <xdr:nvSpPr>
        <xdr:cNvPr id="211" name="人件費・物件費等の状況該当値テキスト"/>
        <xdr:cNvSpPr txBox="1"/>
      </xdr:nvSpPr>
      <xdr:spPr>
        <a:xfrm>
          <a:off x="5041900" y="1415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91363</xdr:rowOff>
    </xdr:from>
    <xdr:to>
      <xdr:col>19</xdr:col>
      <xdr:colOff>184150</xdr:colOff>
      <xdr:row>83</xdr:row>
      <xdr:rowOff>21513</xdr:rowOff>
    </xdr:to>
    <xdr:sp macro="" textlink="">
      <xdr:nvSpPr>
        <xdr:cNvPr id="212" name="楕円 211"/>
        <xdr:cNvSpPr/>
      </xdr:nvSpPr>
      <xdr:spPr>
        <a:xfrm>
          <a:off x="4064000" y="141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6290</xdr:rowOff>
    </xdr:from>
    <xdr:ext cx="736600" cy="259045"/>
    <xdr:sp macro="" textlink="">
      <xdr:nvSpPr>
        <xdr:cNvPr id="213" name="テキスト ボックス 212"/>
        <xdr:cNvSpPr txBox="1"/>
      </xdr:nvSpPr>
      <xdr:spPr>
        <a:xfrm>
          <a:off x="3733800" y="1423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77552</xdr:rowOff>
    </xdr:from>
    <xdr:to>
      <xdr:col>15</xdr:col>
      <xdr:colOff>133350</xdr:colOff>
      <xdr:row>83</xdr:row>
      <xdr:rowOff>7702</xdr:rowOff>
    </xdr:to>
    <xdr:sp macro="" textlink="">
      <xdr:nvSpPr>
        <xdr:cNvPr id="214" name="楕円 213"/>
        <xdr:cNvSpPr/>
      </xdr:nvSpPr>
      <xdr:spPr>
        <a:xfrm>
          <a:off x="3175000" y="14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163929</xdr:rowOff>
    </xdr:from>
    <xdr:ext cx="762000" cy="259045"/>
    <xdr:sp macro="" textlink="">
      <xdr:nvSpPr>
        <xdr:cNvPr id="215" name="テキスト ボックス 214"/>
        <xdr:cNvSpPr txBox="1"/>
      </xdr:nvSpPr>
      <xdr:spPr>
        <a:xfrm>
          <a:off x="2844800" y="142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51085</xdr:rowOff>
    </xdr:from>
    <xdr:to>
      <xdr:col>11</xdr:col>
      <xdr:colOff>82550</xdr:colOff>
      <xdr:row>82</xdr:row>
      <xdr:rowOff>152685</xdr:rowOff>
    </xdr:to>
    <xdr:sp macro="" textlink="">
      <xdr:nvSpPr>
        <xdr:cNvPr id="216" name="楕円 215"/>
        <xdr:cNvSpPr/>
      </xdr:nvSpPr>
      <xdr:spPr>
        <a:xfrm>
          <a:off x="2286000" y="141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137462</xdr:rowOff>
    </xdr:from>
    <xdr:ext cx="762000" cy="259045"/>
    <xdr:sp macro="" textlink="">
      <xdr:nvSpPr>
        <xdr:cNvPr id="217" name="テキスト ボックス 216"/>
        <xdr:cNvSpPr txBox="1"/>
      </xdr:nvSpPr>
      <xdr:spPr>
        <a:xfrm>
          <a:off x="1955800" y="1419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49879</xdr:rowOff>
    </xdr:from>
    <xdr:to>
      <xdr:col>7</xdr:col>
      <xdr:colOff>31750</xdr:colOff>
      <xdr:row>82</xdr:row>
      <xdr:rowOff>151479</xdr:rowOff>
    </xdr:to>
    <xdr:sp macro="" textlink="">
      <xdr:nvSpPr>
        <xdr:cNvPr id="218" name="楕円 217"/>
        <xdr:cNvSpPr/>
      </xdr:nvSpPr>
      <xdr:spPr>
        <a:xfrm>
          <a:off x="1397000" y="141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136256</xdr:rowOff>
    </xdr:from>
    <xdr:ext cx="762000" cy="259045"/>
    <xdr:sp macro="" textlink="">
      <xdr:nvSpPr>
        <xdr:cNvPr id="219" name="テキスト ボックス 218"/>
        <xdr:cNvSpPr txBox="1"/>
      </xdr:nvSpPr>
      <xdr:spPr>
        <a:xfrm>
          <a:off x="1066800" y="1419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給与制度や人事制度の見直し、職員の若年化に伴う国との乖離を調整する給与削減措置により、ラスパイレス指数は概ね適正となっている。今後も、適正な給与水準の維持に努める。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職員の年齢構成の平準化を図っているところだが、他の市町村と比較し経験年数が少ない管理職が多くいることから、当面の対応策として特別職、一般職の職務の級に応じた給与減額措置を実施している。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87</xdr:row>
      <xdr:rowOff>33564</xdr:rowOff>
    </xdr:to>
    <xdr:cxnSp macro="">
      <xdr:nvCxnSpPr>
        <xdr:cNvPr id="255" name="直線コネクタ 254"/>
        <xdr:cNvCxnSpPr/>
      </xdr:nvCxnSpPr>
      <xdr:spPr>
        <a:xfrm flipV="1">
          <a:off x="16179800" y="1470841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33564</xdr:rowOff>
    </xdr:to>
    <xdr:cxnSp macro="">
      <xdr:nvCxnSpPr>
        <xdr:cNvPr id="258" name="直線コネクタ 257"/>
        <xdr:cNvCxnSpPr/>
      </xdr:nvCxnSpPr>
      <xdr:spPr>
        <a:xfrm>
          <a:off x="15290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1" name="直線コネクタ 260"/>
        <xdr:cNvCxnSpPr/>
      </xdr:nvCxnSpPr>
      <xdr:spPr>
        <a:xfrm>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xdr:cNvCxnSpPr/>
      </xdr:nvCxnSpPr>
      <xdr:spPr>
        <a:xfrm>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名削減したものの人口減少が影響し、類似団体平均よりも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水準となっている。市の面積が広大であるため、類似団体と比較して保育園、公民館、消防署分署等出先機関を多く配置しなければならないことから、依然として類似団体平均を上回る結果となった。今後も定員適正化計画に基づき、総職員数の抑制を図り、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127846</xdr:rowOff>
    </xdr:from>
    <xdr:to>
      <xdr:col>81</xdr:col>
      <xdr:colOff>44450</xdr:colOff>
      <xdr:row>65</xdr:row>
      <xdr:rowOff>36830</xdr:rowOff>
    </xdr:to>
    <xdr:cxnSp macro="">
      <xdr:nvCxnSpPr>
        <xdr:cNvPr id="318" name="直線コネクタ 317"/>
        <xdr:cNvCxnSpPr/>
      </xdr:nvCxnSpPr>
      <xdr:spPr>
        <a:xfrm>
          <a:off x="16179800" y="111006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107738</xdr:rowOff>
    </xdr:from>
    <xdr:to>
      <xdr:col>77</xdr:col>
      <xdr:colOff>44450</xdr:colOff>
      <xdr:row>64</xdr:row>
      <xdr:rowOff>127846</xdr:rowOff>
    </xdr:to>
    <xdr:cxnSp macro="">
      <xdr:nvCxnSpPr>
        <xdr:cNvPr id="321" name="直線コネクタ 320"/>
        <xdr:cNvCxnSpPr/>
      </xdr:nvCxnSpPr>
      <xdr:spPr>
        <a:xfrm>
          <a:off x="15290800" y="11080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89641</xdr:rowOff>
    </xdr:from>
    <xdr:to>
      <xdr:col>72</xdr:col>
      <xdr:colOff>203200</xdr:colOff>
      <xdr:row>64</xdr:row>
      <xdr:rowOff>107738</xdr:rowOff>
    </xdr:to>
    <xdr:cxnSp macro="">
      <xdr:nvCxnSpPr>
        <xdr:cNvPr id="324" name="直線コネクタ 323"/>
        <xdr:cNvCxnSpPr/>
      </xdr:nvCxnSpPr>
      <xdr:spPr>
        <a:xfrm>
          <a:off x="14401800" y="110624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71544</xdr:rowOff>
    </xdr:from>
    <xdr:to>
      <xdr:col>68</xdr:col>
      <xdr:colOff>152400</xdr:colOff>
      <xdr:row>64</xdr:row>
      <xdr:rowOff>89641</xdr:rowOff>
    </xdr:to>
    <xdr:cxnSp macro="">
      <xdr:nvCxnSpPr>
        <xdr:cNvPr id="327" name="直線コネクタ 326"/>
        <xdr:cNvCxnSpPr/>
      </xdr:nvCxnSpPr>
      <xdr:spPr>
        <a:xfrm>
          <a:off x="13512800" y="110443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157480</xdr:rowOff>
    </xdr:from>
    <xdr:to>
      <xdr:col>81</xdr:col>
      <xdr:colOff>95250</xdr:colOff>
      <xdr:row>65</xdr:row>
      <xdr:rowOff>87630</xdr:rowOff>
    </xdr:to>
    <xdr:sp macro="" textlink="">
      <xdr:nvSpPr>
        <xdr:cNvPr id="337" name="楕円 336"/>
        <xdr:cNvSpPr/>
      </xdr:nvSpPr>
      <xdr:spPr>
        <a:xfrm>
          <a:off x="16967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129557</xdr:rowOff>
    </xdr:from>
    <xdr:ext cx="762000" cy="259045"/>
    <xdr:sp macro="" textlink="">
      <xdr:nvSpPr>
        <xdr:cNvPr id="338" name="定員管理の状況該当値テキスト"/>
        <xdr:cNvSpPr txBox="1"/>
      </xdr:nvSpPr>
      <xdr:spPr>
        <a:xfrm>
          <a:off x="17106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77046</xdr:rowOff>
    </xdr:from>
    <xdr:to>
      <xdr:col>77</xdr:col>
      <xdr:colOff>95250</xdr:colOff>
      <xdr:row>65</xdr:row>
      <xdr:rowOff>7196</xdr:rowOff>
    </xdr:to>
    <xdr:sp macro="" textlink="">
      <xdr:nvSpPr>
        <xdr:cNvPr id="339" name="楕円 338"/>
        <xdr:cNvSpPr/>
      </xdr:nvSpPr>
      <xdr:spPr>
        <a:xfrm>
          <a:off x="16129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163423</xdr:rowOff>
    </xdr:from>
    <xdr:ext cx="736600" cy="259045"/>
    <xdr:sp macro="" textlink="">
      <xdr:nvSpPr>
        <xdr:cNvPr id="340" name="テキスト ボックス 339"/>
        <xdr:cNvSpPr txBox="1"/>
      </xdr:nvSpPr>
      <xdr:spPr>
        <a:xfrm>
          <a:off x="15798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56938</xdr:rowOff>
    </xdr:from>
    <xdr:to>
      <xdr:col>73</xdr:col>
      <xdr:colOff>44450</xdr:colOff>
      <xdr:row>64</xdr:row>
      <xdr:rowOff>158538</xdr:rowOff>
    </xdr:to>
    <xdr:sp macro="" textlink="">
      <xdr:nvSpPr>
        <xdr:cNvPr id="341" name="楕円 340"/>
        <xdr:cNvSpPr/>
      </xdr:nvSpPr>
      <xdr:spPr>
        <a:xfrm>
          <a:off x="15240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143315</xdr:rowOff>
    </xdr:from>
    <xdr:ext cx="762000" cy="259045"/>
    <xdr:sp macro="" textlink="">
      <xdr:nvSpPr>
        <xdr:cNvPr id="342" name="テキスト ボックス 341"/>
        <xdr:cNvSpPr txBox="1"/>
      </xdr:nvSpPr>
      <xdr:spPr>
        <a:xfrm>
          <a:off x="14909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38841</xdr:rowOff>
    </xdr:from>
    <xdr:to>
      <xdr:col>68</xdr:col>
      <xdr:colOff>203200</xdr:colOff>
      <xdr:row>64</xdr:row>
      <xdr:rowOff>140441</xdr:rowOff>
    </xdr:to>
    <xdr:sp macro="" textlink="">
      <xdr:nvSpPr>
        <xdr:cNvPr id="343" name="楕円 342"/>
        <xdr:cNvSpPr/>
      </xdr:nvSpPr>
      <xdr:spPr>
        <a:xfrm>
          <a:off x="14351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125218</xdr:rowOff>
    </xdr:from>
    <xdr:ext cx="762000" cy="259045"/>
    <xdr:sp macro="" textlink="">
      <xdr:nvSpPr>
        <xdr:cNvPr id="344" name="テキスト ボックス 343"/>
        <xdr:cNvSpPr txBox="1"/>
      </xdr:nvSpPr>
      <xdr:spPr>
        <a:xfrm>
          <a:off x="14020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20744</xdr:rowOff>
    </xdr:from>
    <xdr:to>
      <xdr:col>64</xdr:col>
      <xdr:colOff>152400</xdr:colOff>
      <xdr:row>64</xdr:row>
      <xdr:rowOff>122344</xdr:rowOff>
    </xdr:to>
    <xdr:sp macro="" textlink="">
      <xdr:nvSpPr>
        <xdr:cNvPr id="345" name="楕円 344"/>
        <xdr:cNvSpPr/>
      </xdr:nvSpPr>
      <xdr:spPr>
        <a:xfrm>
          <a:off x="13462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107121</xdr:rowOff>
    </xdr:from>
    <xdr:ext cx="762000" cy="259045"/>
    <xdr:sp macro="" textlink="">
      <xdr:nvSpPr>
        <xdr:cNvPr id="346" name="テキスト ボックス 345"/>
        <xdr:cNvSpPr txBox="1"/>
      </xdr:nvSpPr>
      <xdr:spPr>
        <a:xfrm>
          <a:off x="13131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元利償還金の大幅減等により分子が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となり、かつ、消費税交付金の増加等の影響により分母となる標準財政規模が増となったため、前年度比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年度も類似団体平均を下回る水準となっており、今後も緊急度・住民ニーズを的確に把握した事業の選択により、後年度への負担、財政措置等を見極めながら、適切な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126093</xdr:rowOff>
    </xdr:to>
    <xdr:cxnSp macro="">
      <xdr:nvCxnSpPr>
        <xdr:cNvPr id="381" name="直線コネクタ 380"/>
        <xdr:cNvCxnSpPr/>
      </xdr:nvCxnSpPr>
      <xdr:spPr>
        <a:xfrm flipV="1">
          <a:off x="16179800" y="677127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16691</xdr:rowOff>
    </xdr:to>
    <xdr:cxnSp macro="">
      <xdr:nvCxnSpPr>
        <xdr:cNvPr id="384" name="直線コネクタ 383"/>
        <xdr:cNvCxnSpPr/>
      </xdr:nvCxnSpPr>
      <xdr:spPr>
        <a:xfrm flipV="1">
          <a:off x="15290800" y="68126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16691</xdr:rowOff>
    </xdr:from>
    <xdr:to>
      <xdr:col>72</xdr:col>
      <xdr:colOff>203200</xdr:colOff>
      <xdr:row>40</xdr:row>
      <xdr:rowOff>51163</xdr:rowOff>
    </xdr:to>
    <xdr:cxnSp macro="">
      <xdr:nvCxnSpPr>
        <xdr:cNvPr id="387" name="直線コネクタ 386"/>
        <xdr:cNvCxnSpPr/>
      </xdr:nvCxnSpPr>
      <xdr:spPr>
        <a:xfrm flipV="1">
          <a:off x="14401800" y="68746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51163</xdr:rowOff>
    </xdr:from>
    <xdr:to>
      <xdr:col>68</xdr:col>
      <xdr:colOff>152400</xdr:colOff>
      <xdr:row>40</xdr:row>
      <xdr:rowOff>51163</xdr:rowOff>
    </xdr:to>
    <xdr:cxnSp macro="">
      <xdr:nvCxnSpPr>
        <xdr:cNvPr id="390" name="直線コネクタ 389"/>
        <xdr:cNvCxnSpPr/>
      </xdr:nvCxnSpPr>
      <xdr:spPr>
        <a:xfrm>
          <a:off x="13512800" y="6909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0" name="楕円 399"/>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1"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2" name="楕円 401"/>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3" name="テキスト ボックス 402"/>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04" name="楕円 403"/>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05" name="テキスト ボックス 404"/>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06" name="楕円 405"/>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07" name="テキスト ボックス 406"/>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08" name="楕円 407"/>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9" name="テキスト ボックス 408"/>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剰余金を財源とした財政調整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億円）により充当可能基金が増加したことにより、</a:t>
          </a: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今後も引き続き、世代間の負担の公平化と財政支出の平準化の観点から、適切な水準を維持するよう努める。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0</xdr:rowOff>
    </xdr:from>
    <xdr:to>
      <xdr:col>81</xdr:col>
      <xdr:colOff>44450</xdr:colOff>
      <xdr:row>15</xdr:row>
      <xdr:rowOff>24934</xdr:rowOff>
    </xdr:to>
    <xdr:cxnSp macro="">
      <xdr:nvCxnSpPr>
        <xdr:cNvPr id="443" name="直線コネクタ 442"/>
        <xdr:cNvCxnSpPr/>
      </xdr:nvCxnSpPr>
      <xdr:spPr>
        <a:xfrm flipV="1">
          <a:off x="16179800" y="2571750"/>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24934</xdr:rowOff>
    </xdr:from>
    <xdr:to>
      <xdr:col>77</xdr:col>
      <xdr:colOff>44450</xdr:colOff>
      <xdr:row>15</xdr:row>
      <xdr:rowOff>53890</xdr:rowOff>
    </xdr:to>
    <xdr:cxnSp macro="">
      <xdr:nvCxnSpPr>
        <xdr:cNvPr id="446" name="直線コネクタ 445"/>
        <xdr:cNvCxnSpPr/>
      </xdr:nvCxnSpPr>
      <xdr:spPr>
        <a:xfrm flipV="1">
          <a:off x="15290800" y="2596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53890</xdr:rowOff>
    </xdr:from>
    <xdr:to>
      <xdr:col>72</xdr:col>
      <xdr:colOff>203200</xdr:colOff>
      <xdr:row>15</xdr:row>
      <xdr:rowOff>140758</xdr:rowOff>
    </xdr:to>
    <xdr:cxnSp macro="">
      <xdr:nvCxnSpPr>
        <xdr:cNvPr id="449" name="直線コネクタ 448"/>
        <xdr:cNvCxnSpPr/>
      </xdr:nvCxnSpPr>
      <xdr:spPr>
        <a:xfrm flipV="1">
          <a:off x="14401800" y="2625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140758</xdr:rowOff>
    </xdr:from>
    <xdr:to>
      <xdr:col>68</xdr:col>
      <xdr:colOff>152400</xdr:colOff>
      <xdr:row>16</xdr:row>
      <xdr:rowOff>123740</xdr:rowOff>
    </xdr:to>
    <xdr:cxnSp macro="">
      <xdr:nvCxnSpPr>
        <xdr:cNvPr id="452" name="直線コネクタ 451"/>
        <xdr:cNvCxnSpPr/>
      </xdr:nvCxnSpPr>
      <xdr:spPr>
        <a:xfrm flipV="1">
          <a:off x="13512800" y="27125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62" name="楕円 461"/>
        <xdr:cNvSpPr/>
      </xdr:nvSpPr>
      <xdr:spPr>
        <a:xfrm>
          <a:off x="169672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137177</xdr:rowOff>
    </xdr:from>
    <xdr:ext cx="762000" cy="259045"/>
    <xdr:sp macro="" textlink="">
      <xdr:nvSpPr>
        <xdr:cNvPr id="463" name="将来負担の状況該当値テキスト"/>
        <xdr:cNvSpPr txBox="1"/>
      </xdr:nvSpPr>
      <xdr:spPr>
        <a:xfrm>
          <a:off x="171069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145584</xdr:rowOff>
    </xdr:from>
    <xdr:to>
      <xdr:col>77</xdr:col>
      <xdr:colOff>95250</xdr:colOff>
      <xdr:row>15</xdr:row>
      <xdr:rowOff>75734</xdr:rowOff>
    </xdr:to>
    <xdr:sp macro="" textlink="">
      <xdr:nvSpPr>
        <xdr:cNvPr id="464" name="楕円 463"/>
        <xdr:cNvSpPr/>
      </xdr:nvSpPr>
      <xdr:spPr>
        <a:xfrm>
          <a:off x="16129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85911</xdr:rowOff>
    </xdr:from>
    <xdr:ext cx="736600" cy="259045"/>
    <xdr:sp macro="" textlink="">
      <xdr:nvSpPr>
        <xdr:cNvPr id="465" name="テキスト ボックス 464"/>
        <xdr:cNvSpPr txBox="1"/>
      </xdr:nvSpPr>
      <xdr:spPr>
        <a:xfrm>
          <a:off x="15798800" y="231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3090</xdr:rowOff>
    </xdr:from>
    <xdr:to>
      <xdr:col>73</xdr:col>
      <xdr:colOff>44450</xdr:colOff>
      <xdr:row>15</xdr:row>
      <xdr:rowOff>104690</xdr:rowOff>
    </xdr:to>
    <xdr:sp macro="" textlink="">
      <xdr:nvSpPr>
        <xdr:cNvPr id="466" name="楕円 465"/>
        <xdr:cNvSpPr/>
      </xdr:nvSpPr>
      <xdr:spPr>
        <a:xfrm>
          <a:off x="152400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114867</xdr:rowOff>
    </xdr:from>
    <xdr:ext cx="762000" cy="259045"/>
    <xdr:sp macro="" textlink="">
      <xdr:nvSpPr>
        <xdr:cNvPr id="467" name="テキスト ボックス 466"/>
        <xdr:cNvSpPr txBox="1"/>
      </xdr:nvSpPr>
      <xdr:spPr>
        <a:xfrm>
          <a:off x="14909800" y="23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68" name="楕円 467"/>
        <xdr:cNvSpPr/>
      </xdr:nvSpPr>
      <xdr:spPr>
        <a:xfrm>
          <a:off x="14351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69" name="テキスト ボックス 468"/>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72940</xdr:rowOff>
    </xdr:from>
    <xdr:to>
      <xdr:col>64</xdr:col>
      <xdr:colOff>152400</xdr:colOff>
      <xdr:row>17</xdr:row>
      <xdr:rowOff>3090</xdr:rowOff>
    </xdr:to>
    <xdr:sp macro="" textlink="">
      <xdr:nvSpPr>
        <xdr:cNvPr id="470" name="楕円 469"/>
        <xdr:cNvSpPr/>
      </xdr:nvSpPr>
      <xdr:spPr>
        <a:xfrm>
          <a:off x="13462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159317</xdr:rowOff>
    </xdr:from>
    <xdr:ext cx="762000" cy="259045"/>
    <xdr:sp macro="" textlink="">
      <xdr:nvSpPr>
        <xdr:cNvPr id="471" name="テキスト ボックス 470"/>
        <xdr:cNvSpPr txBox="1"/>
      </xdr:nvSpPr>
      <xdr:spPr>
        <a:xfrm>
          <a:off x="13131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84,811
83,881
318.81
33,624,446
31,737,409
1,620,921
19,187,622
13,305,353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人件費は、類似団体平均を大きく上回っているが、その要因として市の面積が広大であり、保育園、公民館、消防署分署などの施設配置とともに人件費をより多く必要とする構造がある。平成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年度の人件費決算額は、昇給抑制や給与削減措置を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となった。依然として人件費に係る経常収支比率は類似団体を大きく上回っているので今後も行政改革を通じて人件費の適正化に努める。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157480</xdr:rowOff>
    </xdr:from>
    <xdr:to>
      <xdr:col>24</xdr:col>
      <xdr:colOff>25400</xdr:colOff>
      <xdr:row>41</xdr:row>
      <xdr:rowOff>1270</xdr:rowOff>
    </xdr:to>
    <xdr:cxnSp macro="">
      <xdr:nvCxnSpPr>
        <xdr:cNvPr id="66" name="直線コネクタ 65"/>
        <xdr:cNvCxnSpPr/>
      </xdr:nvCxnSpPr>
      <xdr:spPr>
        <a:xfrm flipV="1">
          <a:off x="3987800" y="7015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1270</xdr:rowOff>
    </xdr:from>
    <xdr:to>
      <xdr:col>19</xdr:col>
      <xdr:colOff>187325</xdr:colOff>
      <xdr:row>41</xdr:row>
      <xdr:rowOff>31750</xdr:rowOff>
    </xdr:to>
    <xdr:cxnSp macro="">
      <xdr:nvCxnSpPr>
        <xdr:cNvPr id="69" name="直線コネクタ 68"/>
        <xdr:cNvCxnSpPr/>
      </xdr:nvCxnSpPr>
      <xdr:spPr>
        <a:xfrm flipV="1">
          <a:off x="3098800" y="7030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81280</xdr:rowOff>
    </xdr:from>
    <xdr:to>
      <xdr:col>15</xdr:col>
      <xdr:colOff>98425</xdr:colOff>
      <xdr:row>41</xdr:row>
      <xdr:rowOff>31750</xdr:rowOff>
    </xdr:to>
    <xdr:cxnSp macro="">
      <xdr:nvCxnSpPr>
        <xdr:cNvPr id="72" name="直線コネクタ 71"/>
        <xdr:cNvCxnSpPr/>
      </xdr:nvCxnSpPr>
      <xdr:spPr>
        <a:xfrm>
          <a:off x="2209800" y="6939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81280</xdr:rowOff>
    </xdr:from>
    <xdr:to>
      <xdr:col>11</xdr:col>
      <xdr:colOff>9525</xdr:colOff>
      <xdr:row>41</xdr:row>
      <xdr:rowOff>1270</xdr:rowOff>
    </xdr:to>
    <xdr:cxnSp macro="">
      <xdr:nvCxnSpPr>
        <xdr:cNvPr id="75" name="直線コネクタ 74"/>
        <xdr:cNvCxnSpPr/>
      </xdr:nvCxnSpPr>
      <xdr:spPr>
        <a:xfrm flipV="1">
          <a:off x="1320800" y="693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106680</xdr:rowOff>
    </xdr:from>
    <xdr:to>
      <xdr:col>24</xdr:col>
      <xdr:colOff>76200</xdr:colOff>
      <xdr:row>41</xdr:row>
      <xdr:rowOff>36830</xdr:rowOff>
    </xdr:to>
    <xdr:sp macro="" textlink="">
      <xdr:nvSpPr>
        <xdr:cNvPr id="85" name="楕円 84"/>
        <xdr:cNvSpPr/>
      </xdr:nvSpPr>
      <xdr:spPr>
        <a:xfrm>
          <a:off x="4775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15257</xdr:rowOff>
    </xdr:from>
    <xdr:ext cx="762000" cy="259045"/>
    <xdr:sp macro="" textlink="">
      <xdr:nvSpPr>
        <xdr:cNvPr id="86" name="人件費該当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121920</xdr:rowOff>
    </xdr:from>
    <xdr:to>
      <xdr:col>20</xdr:col>
      <xdr:colOff>38100</xdr:colOff>
      <xdr:row>41</xdr:row>
      <xdr:rowOff>52070</xdr:rowOff>
    </xdr:to>
    <xdr:sp macro="" textlink="">
      <xdr:nvSpPr>
        <xdr:cNvPr id="87" name="楕円 86"/>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36847</xdr:rowOff>
    </xdr:from>
    <xdr:ext cx="736600" cy="259045"/>
    <xdr:sp macro="" textlink="">
      <xdr:nvSpPr>
        <xdr:cNvPr id="88" name="テキスト ボックス 87"/>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91" name="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93" name="楕円 92"/>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94" name="テキスト ボックス 93"/>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証明書コンビニ交付の開始に伴う増等により</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に比べ高水準となっている要因は、広大な市域をカバーするため、公共施設等の維持管理経費を多く要することである。引き続きファシリティマネジメント等により施設管理、運用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xdr:rowOff>
    </xdr:from>
    <xdr:to>
      <xdr:col>82</xdr:col>
      <xdr:colOff>107950</xdr:colOff>
      <xdr:row>19</xdr:row>
      <xdr:rowOff>31750</xdr:rowOff>
    </xdr:to>
    <xdr:cxnSp macro="">
      <xdr:nvCxnSpPr>
        <xdr:cNvPr id="127" name="直線コネクタ 126"/>
        <xdr:cNvCxnSpPr/>
      </xdr:nvCxnSpPr>
      <xdr:spPr>
        <a:xfrm>
          <a:off x="15671800" y="3266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92710</xdr:rowOff>
    </xdr:to>
    <xdr:cxnSp macro="">
      <xdr:nvCxnSpPr>
        <xdr:cNvPr id="130" name="直線コネクタ 129"/>
        <xdr:cNvCxnSpPr/>
      </xdr:nvCxnSpPr>
      <xdr:spPr>
        <a:xfrm flipV="1">
          <a:off x="14782800" y="3266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19</xdr:row>
      <xdr:rowOff>92710</xdr:rowOff>
    </xdr:to>
    <xdr:cxnSp macro="">
      <xdr:nvCxnSpPr>
        <xdr:cNvPr id="133" name="直線コネクタ 132"/>
        <xdr:cNvCxnSpPr/>
      </xdr:nvCxnSpPr>
      <xdr:spPr>
        <a:xfrm>
          <a:off x="13893800" y="3335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20</xdr:row>
      <xdr:rowOff>66040</xdr:rowOff>
    </xdr:to>
    <xdr:cxnSp macro="">
      <xdr:nvCxnSpPr>
        <xdr:cNvPr id="136" name="直線コネクタ 135"/>
        <xdr:cNvCxnSpPr/>
      </xdr:nvCxnSpPr>
      <xdr:spPr>
        <a:xfrm flipV="1">
          <a:off x="13004800" y="3335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8" name="楕円 147"/>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9" name="テキスト ボックス 148"/>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50" name="楕円 149"/>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51" name="テキスト ボックス 150"/>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52" name="楕円 151"/>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53" name="テキスト ボックス 152"/>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xdr:rowOff>
    </xdr:from>
    <xdr:to>
      <xdr:col>65</xdr:col>
      <xdr:colOff>53975</xdr:colOff>
      <xdr:row>20</xdr:row>
      <xdr:rowOff>116840</xdr:rowOff>
    </xdr:to>
    <xdr:sp macro="" textlink="">
      <xdr:nvSpPr>
        <xdr:cNvPr id="154" name="楕円 153"/>
        <xdr:cNvSpPr/>
      </xdr:nvSpPr>
      <xdr:spPr>
        <a:xfrm>
          <a:off x="12954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101617</xdr:rowOff>
    </xdr:from>
    <xdr:ext cx="762000" cy="259045"/>
    <xdr:sp macro="" textlink="">
      <xdr:nvSpPr>
        <xdr:cNvPr id="155" name="テキスト ボックス 154"/>
        <xdr:cNvSpPr txBox="1"/>
      </xdr:nvSpPr>
      <xdr:spPr>
        <a:xfrm>
          <a:off x="12623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障害福祉に係る社会福祉費が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増加したものの、生活保護費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減となったことで、前年度比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社会福祉費が上昇傾向にあるため、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財源確保や独自補助制度の見直しを進めていくことで、財政の圧迫に歯止めをかけるよう努める。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40132</xdr:rowOff>
    </xdr:from>
    <xdr:to>
      <xdr:col>24</xdr:col>
      <xdr:colOff>25400</xdr:colOff>
      <xdr:row>56</xdr:row>
      <xdr:rowOff>85852</xdr:rowOff>
    </xdr:to>
    <xdr:cxnSp macro="">
      <xdr:nvCxnSpPr>
        <xdr:cNvPr id="186" name="直線コネクタ 185"/>
        <xdr:cNvCxnSpPr/>
      </xdr:nvCxnSpPr>
      <xdr:spPr>
        <a:xfrm flipV="1">
          <a:off x="3987800" y="9641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57</xdr:row>
      <xdr:rowOff>5842</xdr:rowOff>
    </xdr:to>
    <xdr:cxnSp macro="">
      <xdr:nvCxnSpPr>
        <xdr:cNvPr id="189" name="直線コネクタ 188"/>
        <xdr:cNvCxnSpPr/>
      </xdr:nvCxnSpPr>
      <xdr:spPr>
        <a:xfrm flipV="1">
          <a:off x="3098800" y="9687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57</xdr:row>
      <xdr:rowOff>5842</xdr:rowOff>
    </xdr:to>
    <xdr:cxnSp macro="">
      <xdr:nvCxnSpPr>
        <xdr:cNvPr id="192" name="直線コネクタ 191"/>
        <xdr:cNvCxnSpPr/>
      </xdr:nvCxnSpPr>
      <xdr:spPr>
        <a:xfrm>
          <a:off x="2209800" y="9668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122428</xdr:rowOff>
    </xdr:to>
    <xdr:cxnSp macro="">
      <xdr:nvCxnSpPr>
        <xdr:cNvPr id="195" name="直線コネクタ 194"/>
        <xdr:cNvCxnSpPr/>
      </xdr:nvCxnSpPr>
      <xdr:spPr>
        <a:xfrm flipV="1">
          <a:off x="1320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160782</xdr:rowOff>
    </xdr:from>
    <xdr:to>
      <xdr:col>24</xdr:col>
      <xdr:colOff>76200</xdr:colOff>
      <xdr:row>56</xdr:row>
      <xdr:rowOff>90932</xdr:rowOff>
    </xdr:to>
    <xdr:sp macro="" textlink="">
      <xdr:nvSpPr>
        <xdr:cNvPr id="205" name="楕円 204"/>
        <xdr:cNvSpPr/>
      </xdr:nvSpPr>
      <xdr:spPr>
        <a:xfrm>
          <a:off x="4775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5859</xdr:rowOff>
    </xdr:from>
    <xdr:ext cx="762000" cy="259045"/>
    <xdr:sp macro="" textlink="">
      <xdr:nvSpPr>
        <xdr:cNvPr id="206" name="扶助費該当値テキスト"/>
        <xdr:cNvSpPr txBox="1"/>
      </xdr:nvSpPr>
      <xdr:spPr>
        <a:xfrm>
          <a:off x="4914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35052</xdr:rowOff>
    </xdr:from>
    <xdr:to>
      <xdr:col>20</xdr:col>
      <xdr:colOff>38100</xdr:colOff>
      <xdr:row>56</xdr:row>
      <xdr:rowOff>136652</xdr:rowOff>
    </xdr:to>
    <xdr:sp macro="" textlink="">
      <xdr:nvSpPr>
        <xdr:cNvPr id="207" name="楕円 206"/>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208" name="テキスト ボックス 207"/>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9" name="楕円 208"/>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10" name="テキスト ボックス 209"/>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3" name="楕円 212"/>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4" name="テキスト ボックス 213"/>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、特別会計等への赤字補填的な部分について精査しているが、主に介護保険、後期高齢者医療特別会計への繰出金が増加した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類似団体平均を下回る水準となっているが、今後も、各特別会計における財政収支の適正化を図り、普通会計の負担額を減らしていくよう努める。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47" name="直線コネクタ 246"/>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96520</xdr:rowOff>
    </xdr:to>
    <xdr:cxnSp macro="">
      <xdr:nvCxnSpPr>
        <xdr:cNvPr id="250" name="直線コネクタ 249"/>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96520</xdr:rowOff>
    </xdr:to>
    <xdr:cxnSp macro="">
      <xdr:nvCxnSpPr>
        <xdr:cNvPr id="253" name="直線コネクタ 252"/>
        <xdr:cNvCxnSpPr/>
      </xdr:nvCxnSpPr>
      <xdr:spPr>
        <a:xfrm>
          <a:off x="13893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35560</xdr:rowOff>
    </xdr:to>
    <xdr:cxnSp macro="">
      <xdr:nvCxnSpPr>
        <xdr:cNvPr id="256" name="直線コネクタ 255"/>
        <xdr:cNvCxnSpPr/>
      </xdr:nvCxnSpPr>
      <xdr:spPr>
        <a:xfrm flipV="1">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6" name="楕円 265"/>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7"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0" name="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1" name="テキスト ボックス 270"/>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2" name="楕円 271"/>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3" name="テキスト ボックス 272"/>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4" name="楕円 273"/>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5" name="テキスト ボックス 274"/>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依然として類似団体平均を下回る水準となっている。引き続き適正な交付に努めるため、補助金等の交付に当たっては、今後も明確な基準のもと、予算、決算、事業内容等の確認を行い、恒常的に見直しを行い、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113284</xdr:rowOff>
    </xdr:to>
    <xdr:cxnSp macro="">
      <xdr:nvCxnSpPr>
        <xdr:cNvPr id="305" name="直線コネクタ 304"/>
        <xdr:cNvCxnSpPr/>
      </xdr:nvCxnSpPr>
      <xdr:spPr>
        <a:xfrm flipV="1">
          <a:off x="15671800" y="5938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117856</xdr:rowOff>
    </xdr:to>
    <xdr:cxnSp macro="">
      <xdr:nvCxnSpPr>
        <xdr:cNvPr id="308" name="直線コネクタ 307"/>
        <xdr:cNvCxnSpPr/>
      </xdr:nvCxnSpPr>
      <xdr:spPr>
        <a:xfrm flipV="1">
          <a:off x="14782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127000</xdr:rowOff>
    </xdr:to>
    <xdr:cxnSp macro="">
      <xdr:nvCxnSpPr>
        <xdr:cNvPr id="311" name="直線コネクタ 310"/>
        <xdr:cNvCxnSpPr/>
      </xdr:nvCxnSpPr>
      <xdr:spPr>
        <a:xfrm flipV="1">
          <a:off x="13893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159004</xdr:rowOff>
    </xdr:to>
    <xdr:cxnSp macro="">
      <xdr:nvCxnSpPr>
        <xdr:cNvPr id="314" name="直線コネクタ 313"/>
        <xdr:cNvCxnSpPr/>
      </xdr:nvCxnSpPr>
      <xdr:spPr>
        <a:xfrm flipV="1">
          <a:off x="13004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4" name="楕円 323"/>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137939</xdr:rowOff>
    </xdr:from>
    <xdr:ext cx="762000" cy="259045"/>
    <xdr:sp macro="" textlink="">
      <xdr:nvSpPr>
        <xdr:cNvPr id="325"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6" name="楕円 325"/>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7" name="テキスト ボックス 326"/>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8" name="楕円 327"/>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29" name="テキスト ボックス 328"/>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0" name="楕円 329"/>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1" name="テキスト ボックス 330"/>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2" name="楕円 331"/>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3" name="テキスト ボックス 332"/>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大型整備事業に係る借入金の償還終了と過去の起債抑制により公債費は大幅に減少し、前年度比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引き続き類似団体平均を下回る水準となっており、今後も世代間の負担の公平化と公債費負担の平準化の観点から、適正な水準を維持するよう努める。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49276</xdr:rowOff>
    </xdr:to>
    <xdr:cxnSp macro="">
      <xdr:nvCxnSpPr>
        <xdr:cNvPr id="363" name="直線コネクタ 362"/>
        <xdr:cNvCxnSpPr/>
      </xdr:nvCxnSpPr>
      <xdr:spPr>
        <a:xfrm flipV="1">
          <a:off x="3987800" y="13042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99568</xdr:rowOff>
    </xdr:to>
    <xdr:cxnSp macro="">
      <xdr:nvCxnSpPr>
        <xdr:cNvPr id="366" name="直線コネクタ 365"/>
        <xdr:cNvCxnSpPr/>
      </xdr:nvCxnSpPr>
      <xdr:spPr>
        <a:xfrm flipV="1">
          <a:off x="3098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99568</xdr:rowOff>
    </xdr:to>
    <xdr:cxnSp macro="">
      <xdr:nvCxnSpPr>
        <xdr:cNvPr id="369" name="直線コネクタ 368"/>
        <xdr:cNvCxnSpPr/>
      </xdr:nvCxnSpPr>
      <xdr:spPr>
        <a:xfrm>
          <a:off x="2209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77</xdr:row>
      <xdr:rowOff>5842</xdr:rowOff>
    </xdr:to>
    <xdr:cxnSp macro="">
      <xdr:nvCxnSpPr>
        <xdr:cNvPr id="372" name="直線コネクタ 371"/>
        <xdr:cNvCxnSpPr/>
      </xdr:nvCxnSpPr>
      <xdr:spPr>
        <a:xfrm flipV="1">
          <a:off x="1320800" y="13116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4" name="楕円 383"/>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5" name="テキスト ボックス 384"/>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6" name="楕円 385"/>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7" name="テキスト ボックス 386"/>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0" name="楕円 389"/>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1" name="テキスト ボックス 39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経常一般財源の増加により前年度から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依然として類似団体平均を上回る状態が続いている。類似団体との比較では、人件費と物件費の数値が高く、経常収支比率を押し上げる要因となっているため、引き続き積極的な行財政改革による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78</xdr:row>
      <xdr:rowOff>140715</xdr:rowOff>
    </xdr:to>
    <xdr:cxnSp macro="">
      <xdr:nvCxnSpPr>
        <xdr:cNvPr id="422" name="直線コネクタ 421"/>
        <xdr:cNvCxnSpPr/>
      </xdr:nvCxnSpPr>
      <xdr:spPr>
        <a:xfrm flipV="1">
          <a:off x="15671800" y="135046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92711</xdr:rowOff>
    </xdr:to>
    <xdr:cxnSp macro="">
      <xdr:nvCxnSpPr>
        <xdr:cNvPr id="425" name="直線コネクタ 424"/>
        <xdr:cNvCxnSpPr/>
      </xdr:nvCxnSpPr>
      <xdr:spPr>
        <a:xfrm flipV="1">
          <a:off x="14782800" y="135138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92711</xdr:rowOff>
    </xdr:to>
    <xdr:cxnSp macro="">
      <xdr:nvCxnSpPr>
        <xdr:cNvPr id="428" name="直線コネクタ 427"/>
        <xdr:cNvCxnSpPr/>
      </xdr:nvCxnSpPr>
      <xdr:spPr>
        <a:xfrm>
          <a:off x="13893800" y="134635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79</xdr:row>
      <xdr:rowOff>138430</xdr:rowOff>
    </xdr:to>
    <xdr:cxnSp macro="">
      <xdr:nvCxnSpPr>
        <xdr:cNvPr id="431" name="直線コネクタ 430"/>
        <xdr:cNvCxnSpPr/>
      </xdr:nvCxnSpPr>
      <xdr:spPr>
        <a:xfrm flipV="1">
          <a:off x="13004800" y="134635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1" name="楕円 440"/>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2"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3" name="楕円 442"/>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44" name="テキスト ボックス 443"/>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5" name="楕円 444"/>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6" name="テキスト ボックス 445"/>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47" name="楕円 446"/>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48" name="テキスト ボックス 447"/>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49" name="楕円 448"/>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0" name="テキスト ボックス 449"/>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168094</xdr:rowOff>
    </xdr:from>
    <xdr:to>
      <xdr:col>29</xdr:col>
      <xdr:colOff>127000</xdr:colOff>
      <xdr:row>17</xdr:row>
      <xdr:rowOff>22475</xdr:rowOff>
    </xdr:to>
    <xdr:cxnSp macro="">
      <xdr:nvCxnSpPr>
        <xdr:cNvPr id="52" name="直線コネクタ 51"/>
        <xdr:cNvCxnSpPr/>
      </xdr:nvCxnSpPr>
      <xdr:spPr bwMode="auto">
        <a:xfrm flipV="1">
          <a:off x="5003800" y="2958919"/>
          <a:ext cx="6477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22475</xdr:rowOff>
    </xdr:from>
    <xdr:to>
      <xdr:col>26</xdr:col>
      <xdr:colOff>50800</xdr:colOff>
      <xdr:row>17</xdr:row>
      <xdr:rowOff>50185</xdr:rowOff>
    </xdr:to>
    <xdr:cxnSp macro="">
      <xdr:nvCxnSpPr>
        <xdr:cNvPr id="55" name="直線コネクタ 54"/>
        <xdr:cNvCxnSpPr/>
      </xdr:nvCxnSpPr>
      <xdr:spPr bwMode="auto">
        <a:xfrm flipV="1">
          <a:off x="4305300" y="2984750"/>
          <a:ext cx="698500" cy="2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50185</xdr:rowOff>
    </xdr:from>
    <xdr:to>
      <xdr:col>22</xdr:col>
      <xdr:colOff>114300</xdr:colOff>
      <xdr:row>17</xdr:row>
      <xdr:rowOff>89325</xdr:rowOff>
    </xdr:to>
    <xdr:cxnSp macro="">
      <xdr:nvCxnSpPr>
        <xdr:cNvPr id="58" name="直線コネクタ 57"/>
        <xdr:cNvCxnSpPr/>
      </xdr:nvCxnSpPr>
      <xdr:spPr bwMode="auto">
        <a:xfrm flipV="1">
          <a:off x="3606800" y="3012460"/>
          <a:ext cx="698500" cy="39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89325</xdr:rowOff>
    </xdr:from>
    <xdr:to>
      <xdr:col>18</xdr:col>
      <xdr:colOff>177800</xdr:colOff>
      <xdr:row>17</xdr:row>
      <xdr:rowOff>112119</xdr:rowOff>
    </xdr:to>
    <xdr:cxnSp macro="">
      <xdr:nvCxnSpPr>
        <xdr:cNvPr id="61" name="直線コネクタ 60"/>
        <xdr:cNvCxnSpPr/>
      </xdr:nvCxnSpPr>
      <xdr:spPr bwMode="auto">
        <a:xfrm flipV="1">
          <a:off x="2908300" y="3051600"/>
          <a:ext cx="698500" cy="2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117294</xdr:rowOff>
    </xdr:from>
    <xdr:to>
      <xdr:col>29</xdr:col>
      <xdr:colOff>177800</xdr:colOff>
      <xdr:row>17</xdr:row>
      <xdr:rowOff>47444</xdr:rowOff>
    </xdr:to>
    <xdr:sp macro="" textlink="">
      <xdr:nvSpPr>
        <xdr:cNvPr id="71" name="楕円 70"/>
        <xdr:cNvSpPr/>
      </xdr:nvSpPr>
      <xdr:spPr bwMode="auto">
        <a:xfrm>
          <a:off x="5600700" y="29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133821</xdr:rowOff>
    </xdr:from>
    <xdr:ext cx="762000" cy="259045"/>
    <xdr:sp macro="" textlink="">
      <xdr:nvSpPr>
        <xdr:cNvPr id="72" name="人口1人当たり決算額の推移該当値テキスト130"/>
        <xdr:cNvSpPr txBox="1"/>
      </xdr:nvSpPr>
      <xdr:spPr>
        <a:xfrm>
          <a:off x="5740400" y="275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143125</xdr:rowOff>
    </xdr:from>
    <xdr:to>
      <xdr:col>26</xdr:col>
      <xdr:colOff>101600</xdr:colOff>
      <xdr:row>17</xdr:row>
      <xdr:rowOff>73275</xdr:rowOff>
    </xdr:to>
    <xdr:sp macro="" textlink="">
      <xdr:nvSpPr>
        <xdr:cNvPr id="73" name="楕円 72"/>
        <xdr:cNvSpPr/>
      </xdr:nvSpPr>
      <xdr:spPr bwMode="auto">
        <a:xfrm>
          <a:off x="4953000" y="29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83452</xdr:rowOff>
    </xdr:from>
    <xdr:ext cx="736600" cy="259045"/>
    <xdr:sp macro="" textlink="">
      <xdr:nvSpPr>
        <xdr:cNvPr id="74" name="テキスト ボックス 73"/>
        <xdr:cNvSpPr txBox="1"/>
      </xdr:nvSpPr>
      <xdr:spPr>
        <a:xfrm>
          <a:off x="4622800" y="270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170835</xdr:rowOff>
    </xdr:from>
    <xdr:to>
      <xdr:col>22</xdr:col>
      <xdr:colOff>165100</xdr:colOff>
      <xdr:row>17</xdr:row>
      <xdr:rowOff>100985</xdr:rowOff>
    </xdr:to>
    <xdr:sp macro="" textlink="">
      <xdr:nvSpPr>
        <xdr:cNvPr id="75" name="楕円 74"/>
        <xdr:cNvSpPr/>
      </xdr:nvSpPr>
      <xdr:spPr bwMode="auto">
        <a:xfrm>
          <a:off x="4254500" y="296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111162</xdr:rowOff>
    </xdr:from>
    <xdr:ext cx="762000" cy="259045"/>
    <xdr:sp macro="" textlink="">
      <xdr:nvSpPr>
        <xdr:cNvPr id="76" name="テキスト ボックス 75"/>
        <xdr:cNvSpPr txBox="1"/>
      </xdr:nvSpPr>
      <xdr:spPr>
        <a:xfrm>
          <a:off x="3924300" y="27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38525</xdr:rowOff>
    </xdr:from>
    <xdr:to>
      <xdr:col>19</xdr:col>
      <xdr:colOff>38100</xdr:colOff>
      <xdr:row>17</xdr:row>
      <xdr:rowOff>140125</xdr:rowOff>
    </xdr:to>
    <xdr:sp macro="" textlink="">
      <xdr:nvSpPr>
        <xdr:cNvPr id="77" name="楕円 76"/>
        <xdr:cNvSpPr/>
      </xdr:nvSpPr>
      <xdr:spPr bwMode="auto">
        <a:xfrm>
          <a:off x="3556000" y="30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150302</xdr:rowOff>
    </xdr:from>
    <xdr:ext cx="762000" cy="259045"/>
    <xdr:sp macro="" textlink="">
      <xdr:nvSpPr>
        <xdr:cNvPr id="78" name="テキスト ボックス 77"/>
        <xdr:cNvSpPr txBox="1"/>
      </xdr:nvSpPr>
      <xdr:spPr>
        <a:xfrm>
          <a:off x="3225800" y="27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61319</xdr:rowOff>
    </xdr:from>
    <xdr:to>
      <xdr:col>15</xdr:col>
      <xdr:colOff>101600</xdr:colOff>
      <xdr:row>17</xdr:row>
      <xdr:rowOff>162919</xdr:rowOff>
    </xdr:to>
    <xdr:sp macro="" textlink="">
      <xdr:nvSpPr>
        <xdr:cNvPr id="79" name="楕円 78"/>
        <xdr:cNvSpPr/>
      </xdr:nvSpPr>
      <xdr:spPr bwMode="auto">
        <a:xfrm>
          <a:off x="2857500" y="3023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147696</xdr:rowOff>
    </xdr:from>
    <xdr:ext cx="762000" cy="259045"/>
    <xdr:sp macro="" textlink="">
      <xdr:nvSpPr>
        <xdr:cNvPr id="80" name="テキスト ボックス 79"/>
        <xdr:cNvSpPr txBox="1"/>
      </xdr:nvSpPr>
      <xdr:spPr>
        <a:xfrm>
          <a:off x="2527300" y="31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50713</xdr:rowOff>
    </xdr:from>
    <xdr:to>
      <xdr:col>29</xdr:col>
      <xdr:colOff>127000</xdr:colOff>
      <xdr:row>36</xdr:row>
      <xdr:rowOff>68870</xdr:rowOff>
    </xdr:to>
    <xdr:cxnSp macro="">
      <xdr:nvCxnSpPr>
        <xdr:cNvPr id="115" name="直線コネクタ 114"/>
        <xdr:cNvCxnSpPr/>
      </xdr:nvCxnSpPr>
      <xdr:spPr bwMode="auto">
        <a:xfrm>
          <a:off x="5003800" y="7003963"/>
          <a:ext cx="6477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584</xdr:rowOff>
    </xdr:from>
    <xdr:to>
      <xdr:col>26</xdr:col>
      <xdr:colOff>50800</xdr:colOff>
      <xdr:row>36</xdr:row>
      <xdr:rowOff>50713</xdr:rowOff>
    </xdr:to>
    <xdr:cxnSp macro="">
      <xdr:nvCxnSpPr>
        <xdr:cNvPr id="118" name="直線コネクタ 117"/>
        <xdr:cNvCxnSpPr/>
      </xdr:nvCxnSpPr>
      <xdr:spPr bwMode="auto">
        <a:xfrm>
          <a:off x="4305300" y="6953834"/>
          <a:ext cx="698500" cy="5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287738</xdr:rowOff>
    </xdr:from>
    <xdr:to>
      <xdr:col>22</xdr:col>
      <xdr:colOff>114300</xdr:colOff>
      <xdr:row>36</xdr:row>
      <xdr:rowOff>584</xdr:rowOff>
    </xdr:to>
    <xdr:cxnSp macro="">
      <xdr:nvCxnSpPr>
        <xdr:cNvPr id="121" name="直線コネクタ 120"/>
        <xdr:cNvCxnSpPr/>
      </xdr:nvCxnSpPr>
      <xdr:spPr bwMode="auto">
        <a:xfrm>
          <a:off x="3606800" y="6898088"/>
          <a:ext cx="698500" cy="5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250085</xdr:rowOff>
    </xdr:from>
    <xdr:to>
      <xdr:col>18</xdr:col>
      <xdr:colOff>177800</xdr:colOff>
      <xdr:row>35</xdr:row>
      <xdr:rowOff>287738</xdr:rowOff>
    </xdr:to>
    <xdr:cxnSp macro="">
      <xdr:nvCxnSpPr>
        <xdr:cNvPr id="124" name="直線コネクタ 123"/>
        <xdr:cNvCxnSpPr/>
      </xdr:nvCxnSpPr>
      <xdr:spPr bwMode="auto">
        <a:xfrm>
          <a:off x="2908300" y="6860435"/>
          <a:ext cx="698500" cy="3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18070</xdr:rowOff>
    </xdr:from>
    <xdr:to>
      <xdr:col>29</xdr:col>
      <xdr:colOff>177800</xdr:colOff>
      <xdr:row>36</xdr:row>
      <xdr:rowOff>119670</xdr:rowOff>
    </xdr:to>
    <xdr:sp macro="" textlink="">
      <xdr:nvSpPr>
        <xdr:cNvPr id="134" name="楕円 133"/>
        <xdr:cNvSpPr/>
      </xdr:nvSpPr>
      <xdr:spPr bwMode="auto">
        <a:xfrm>
          <a:off x="5600700" y="697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333047</xdr:rowOff>
    </xdr:from>
    <xdr:ext cx="762000" cy="259045"/>
    <xdr:sp macro="" textlink="">
      <xdr:nvSpPr>
        <xdr:cNvPr id="135" name="人口1人当たり決算額の推移該当値テキスト445"/>
        <xdr:cNvSpPr txBox="1"/>
      </xdr:nvSpPr>
      <xdr:spPr>
        <a:xfrm>
          <a:off x="5740400" y="694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342813</xdr:rowOff>
    </xdr:from>
    <xdr:to>
      <xdr:col>26</xdr:col>
      <xdr:colOff>101600</xdr:colOff>
      <xdr:row>36</xdr:row>
      <xdr:rowOff>101513</xdr:rowOff>
    </xdr:to>
    <xdr:sp macro="" textlink="">
      <xdr:nvSpPr>
        <xdr:cNvPr id="136" name="楕円 135"/>
        <xdr:cNvSpPr/>
      </xdr:nvSpPr>
      <xdr:spPr bwMode="auto">
        <a:xfrm>
          <a:off x="4953000" y="695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86290</xdr:rowOff>
    </xdr:from>
    <xdr:ext cx="736600" cy="259045"/>
    <xdr:sp macro="" textlink="">
      <xdr:nvSpPr>
        <xdr:cNvPr id="137" name="テキスト ボックス 136"/>
        <xdr:cNvSpPr txBox="1"/>
      </xdr:nvSpPr>
      <xdr:spPr>
        <a:xfrm>
          <a:off x="4622800" y="703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292684</xdr:rowOff>
    </xdr:from>
    <xdr:to>
      <xdr:col>22</xdr:col>
      <xdr:colOff>165100</xdr:colOff>
      <xdr:row>36</xdr:row>
      <xdr:rowOff>51384</xdr:rowOff>
    </xdr:to>
    <xdr:sp macro="" textlink="">
      <xdr:nvSpPr>
        <xdr:cNvPr id="138" name="楕円 137"/>
        <xdr:cNvSpPr/>
      </xdr:nvSpPr>
      <xdr:spPr bwMode="auto">
        <a:xfrm>
          <a:off x="4254500" y="690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36161</xdr:rowOff>
    </xdr:from>
    <xdr:ext cx="762000" cy="259045"/>
    <xdr:sp macro="" textlink="">
      <xdr:nvSpPr>
        <xdr:cNvPr id="139" name="テキスト ボックス 138"/>
        <xdr:cNvSpPr txBox="1"/>
      </xdr:nvSpPr>
      <xdr:spPr>
        <a:xfrm>
          <a:off x="3924300" y="69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236938</xdr:rowOff>
    </xdr:from>
    <xdr:to>
      <xdr:col>19</xdr:col>
      <xdr:colOff>38100</xdr:colOff>
      <xdr:row>35</xdr:row>
      <xdr:rowOff>338538</xdr:rowOff>
    </xdr:to>
    <xdr:sp macro="" textlink="">
      <xdr:nvSpPr>
        <xdr:cNvPr id="140" name="楕円 139"/>
        <xdr:cNvSpPr/>
      </xdr:nvSpPr>
      <xdr:spPr bwMode="auto">
        <a:xfrm>
          <a:off x="3556000" y="684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323315</xdr:rowOff>
    </xdr:from>
    <xdr:ext cx="762000" cy="259045"/>
    <xdr:sp macro="" textlink="">
      <xdr:nvSpPr>
        <xdr:cNvPr id="141" name="テキスト ボックス 140"/>
        <xdr:cNvSpPr txBox="1"/>
      </xdr:nvSpPr>
      <xdr:spPr>
        <a:xfrm>
          <a:off x="3225800" y="69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199285</xdr:rowOff>
    </xdr:from>
    <xdr:to>
      <xdr:col>15</xdr:col>
      <xdr:colOff>101600</xdr:colOff>
      <xdr:row>35</xdr:row>
      <xdr:rowOff>300885</xdr:rowOff>
    </xdr:to>
    <xdr:sp macro="" textlink="">
      <xdr:nvSpPr>
        <xdr:cNvPr id="142" name="楕円 141"/>
        <xdr:cNvSpPr/>
      </xdr:nvSpPr>
      <xdr:spPr bwMode="auto">
        <a:xfrm>
          <a:off x="2857500" y="68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285662</xdr:rowOff>
    </xdr:from>
    <xdr:ext cx="762000" cy="259045"/>
    <xdr:sp macro="" textlink="">
      <xdr:nvSpPr>
        <xdr:cNvPr id="143" name="テキスト ボックス 142"/>
        <xdr:cNvSpPr txBox="1"/>
      </xdr:nvSpPr>
      <xdr:spPr>
        <a:xfrm>
          <a:off x="2527300" y="689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84,811
83,881
318.81
33,624,446
31,737,409
1,620,921
19,187,622
13,305,353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77978</xdr:rowOff>
    </xdr:from>
    <xdr:to>
      <xdr:col>24</xdr:col>
      <xdr:colOff>63500</xdr:colOff>
      <xdr:row>33</xdr:row>
      <xdr:rowOff>97203</xdr:rowOff>
    </xdr:to>
    <xdr:cxnSp macro="">
      <xdr:nvCxnSpPr>
        <xdr:cNvPr id="59" name="直線コネクタ 58"/>
        <xdr:cNvCxnSpPr/>
      </xdr:nvCxnSpPr>
      <xdr:spPr>
        <a:xfrm flipV="1">
          <a:off x="3797300" y="5735828"/>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97203</xdr:rowOff>
    </xdr:from>
    <xdr:to>
      <xdr:col>19</xdr:col>
      <xdr:colOff>177800</xdr:colOff>
      <xdr:row>33</xdr:row>
      <xdr:rowOff>145278</xdr:rowOff>
    </xdr:to>
    <xdr:cxnSp macro="">
      <xdr:nvCxnSpPr>
        <xdr:cNvPr id="62" name="直線コネクタ 61"/>
        <xdr:cNvCxnSpPr/>
      </xdr:nvCxnSpPr>
      <xdr:spPr>
        <a:xfrm flipV="1">
          <a:off x="2908300" y="5755053"/>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145278</xdr:rowOff>
    </xdr:from>
    <xdr:to>
      <xdr:col>15</xdr:col>
      <xdr:colOff>50800</xdr:colOff>
      <xdr:row>33</xdr:row>
      <xdr:rowOff>165738</xdr:rowOff>
    </xdr:to>
    <xdr:cxnSp macro="">
      <xdr:nvCxnSpPr>
        <xdr:cNvPr id="65" name="直線コネクタ 64"/>
        <xdr:cNvCxnSpPr/>
      </xdr:nvCxnSpPr>
      <xdr:spPr>
        <a:xfrm flipV="1">
          <a:off x="2019300" y="580312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165738</xdr:rowOff>
    </xdr:from>
    <xdr:to>
      <xdr:col>10</xdr:col>
      <xdr:colOff>114300</xdr:colOff>
      <xdr:row>34</xdr:row>
      <xdr:rowOff>17102</xdr:rowOff>
    </xdr:to>
    <xdr:cxnSp macro="">
      <xdr:nvCxnSpPr>
        <xdr:cNvPr id="68" name="直線コネクタ 67"/>
        <xdr:cNvCxnSpPr/>
      </xdr:nvCxnSpPr>
      <xdr:spPr>
        <a:xfrm flipV="1">
          <a:off x="1130300" y="582358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27178</xdr:rowOff>
    </xdr:from>
    <xdr:to>
      <xdr:col>24</xdr:col>
      <xdr:colOff>114300</xdr:colOff>
      <xdr:row>33</xdr:row>
      <xdr:rowOff>128778</xdr:rowOff>
    </xdr:to>
    <xdr:sp macro="" textlink="">
      <xdr:nvSpPr>
        <xdr:cNvPr id="78" name="楕円 77"/>
        <xdr:cNvSpPr/>
      </xdr:nvSpPr>
      <xdr:spPr>
        <a:xfrm>
          <a:off x="45847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50055</xdr:rowOff>
    </xdr:from>
    <xdr:ext cx="534377" cy="259045"/>
    <xdr:sp macro="" textlink="">
      <xdr:nvSpPr>
        <xdr:cNvPr id="79" name="人件費該当値テキスト"/>
        <xdr:cNvSpPr txBox="1"/>
      </xdr:nvSpPr>
      <xdr:spPr>
        <a:xfrm>
          <a:off x="4686300" y="55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46403</xdr:rowOff>
    </xdr:from>
    <xdr:to>
      <xdr:col>20</xdr:col>
      <xdr:colOff>38100</xdr:colOff>
      <xdr:row>33</xdr:row>
      <xdr:rowOff>148003</xdr:rowOff>
    </xdr:to>
    <xdr:sp macro="" textlink="">
      <xdr:nvSpPr>
        <xdr:cNvPr id="80" name="楕円 79"/>
        <xdr:cNvSpPr/>
      </xdr:nvSpPr>
      <xdr:spPr>
        <a:xfrm>
          <a:off x="3746500" y="57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164530</xdr:rowOff>
    </xdr:from>
    <xdr:ext cx="534377" cy="259045"/>
    <xdr:sp macro="" textlink="">
      <xdr:nvSpPr>
        <xdr:cNvPr id="81" name="テキスト ボックス 80"/>
        <xdr:cNvSpPr txBox="1"/>
      </xdr:nvSpPr>
      <xdr:spPr>
        <a:xfrm>
          <a:off x="3530111" y="54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94478</xdr:rowOff>
    </xdr:from>
    <xdr:to>
      <xdr:col>15</xdr:col>
      <xdr:colOff>101600</xdr:colOff>
      <xdr:row>34</xdr:row>
      <xdr:rowOff>24628</xdr:rowOff>
    </xdr:to>
    <xdr:sp macro="" textlink="">
      <xdr:nvSpPr>
        <xdr:cNvPr id="82" name="楕円 81"/>
        <xdr:cNvSpPr/>
      </xdr:nvSpPr>
      <xdr:spPr>
        <a:xfrm>
          <a:off x="2857500" y="5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41155</xdr:rowOff>
    </xdr:from>
    <xdr:ext cx="534377" cy="259045"/>
    <xdr:sp macro="" textlink="">
      <xdr:nvSpPr>
        <xdr:cNvPr id="83" name="テキスト ボックス 82"/>
        <xdr:cNvSpPr txBox="1"/>
      </xdr:nvSpPr>
      <xdr:spPr>
        <a:xfrm>
          <a:off x="2641111" y="55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114938</xdr:rowOff>
    </xdr:from>
    <xdr:to>
      <xdr:col>10</xdr:col>
      <xdr:colOff>165100</xdr:colOff>
      <xdr:row>34</xdr:row>
      <xdr:rowOff>45088</xdr:rowOff>
    </xdr:to>
    <xdr:sp macro="" textlink="">
      <xdr:nvSpPr>
        <xdr:cNvPr id="84" name="楕円 83"/>
        <xdr:cNvSpPr/>
      </xdr:nvSpPr>
      <xdr:spPr>
        <a:xfrm>
          <a:off x="1968500" y="57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61615</xdr:rowOff>
    </xdr:from>
    <xdr:ext cx="534377" cy="259045"/>
    <xdr:sp macro="" textlink="">
      <xdr:nvSpPr>
        <xdr:cNvPr id="85" name="テキスト ボックス 84"/>
        <xdr:cNvSpPr txBox="1"/>
      </xdr:nvSpPr>
      <xdr:spPr>
        <a:xfrm>
          <a:off x="1752111" y="55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137752</xdr:rowOff>
    </xdr:from>
    <xdr:to>
      <xdr:col>6</xdr:col>
      <xdr:colOff>38100</xdr:colOff>
      <xdr:row>34</xdr:row>
      <xdr:rowOff>67902</xdr:rowOff>
    </xdr:to>
    <xdr:sp macro="" textlink="">
      <xdr:nvSpPr>
        <xdr:cNvPr id="86" name="楕円 85"/>
        <xdr:cNvSpPr/>
      </xdr:nvSpPr>
      <xdr:spPr>
        <a:xfrm>
          <a:off x="1079500" y="57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84429</xdr:rowOff>
    </xdr:from>
    <xdr:ext cx="534377" cy="259045"/>
    <xdr:sp macro="" textlink="">
      <xdr:nvSpPr>
        <xdr:cNvPr id="87" name="テキスト ボックス 86"/>
        <xdr:cNvSpPr txBox="1"/>
      </xdr:nvSpPr>
      <xdr:spPr>
        <a:xfrm>
          <a:off x="863111" y="557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145555</xdr:rowOff>
    </xdr:from>
    <xdr:to>
      <xdr:col>24</xdr:col>
      <xdr:colOff>63500</xdr:colOff>
      <xdr:row>57</xdr:row>
      <xdr:rowOff>2654</xdr:rowOff>
    </xdr:to>
    <xdr:cxnSp macro="">
      <xdr:nvCxnSpPr>
        <xdr:cNvPr id="117" name="直線コネクタ 116"/>
        <xdr:cNvCxnSpPr/>
      </xdr:nvCxnSpPr>
      <xdr:spPr>
        <a:xfrm flipV="1">
          <a:off x="3797300" y="9746755"/>
          <a:ext cx="8382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162306</xdr:rowOff>
    </xdr:from>
    <xdr:to>
      <xdr:col>19</xdr:col>
      <xdr:colOff>177800</xdr:colOff>
      <xdr:row>57</xdr:row>
      <xdr:rowOff>2654</xdr:rowOff>
    </xdr:to>
    <xdr:cxnSp macro="">
      <xdr:nvCxnSpPr>
        <xdr:cNvPr id="120" name="直線コネクタ 119"/>
        <xdr:cNvCxnSpPr/>
      </xdr:nvCxnSpPr>
      <xdr:spPr>
        <a:xfrm>
          <a:off x="2908300" y="9763506"/>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162306</xdr:rowOff>
    </xdr:from>
    <xdr:to>
      <xdr:col>15</xdr:col>
      <xdr:colOff>50800</xdr:colOff>
      <xdr:row>57</xdr:row>
      <xdr:rowOff>6871</xdr:rowOff>
    </xdr:to>
    <xdr:cxnSp macro="">
      <xdr:nvCxnSpPr>
        <xdr:cNvPr id="123" name="直線コネクタ 122"/>
        <xdr:cNvCxnSpPr/>
      </xdr:nvCxnSpPr>
      <xdr:spPr>
        <a:xfrm flipV="1">
          <a:off x="2019300" y="9763506"/>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164249</xdr:rowOff>
    </xdr:from>
    <xdr:to>
      <xdr:col>10</xdr:col>
      <xdr:colOff>114300</xdr:colOff>
      <xdr:row>57</xdr:row>
      <xdr:rowOff>6871</xdr:rowOff>
    </xdr:to>
    <xdr:cxnSp macro="">
      <xdr:nvCxnSpPr>
        <xdr:cNvPr id="126" name="直線コネクタ 125"/>
        <xdr:cNvCxnSpPr/>
      </xdr:nvCxnSpPr>
      <xdr:spPr>
        <a:xfrm>
          <a:off x="1130300" y="9765449"/>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94755</xdr:rowOff>
    </xdr:from>
    <xdr:to>
      <xdr:col>24</xdr:col>
      <xdr:colOff>114300</xdr:colOff>
      <xdr:row>57</xdr:row>
      <xdr:rowOff>24905</xdr:rowOff>
    </xdr:to>
    <xdr:sp macro="" textlink="">
      <xdr:nvSpPr>
        <xdr:cNvPr id="136" name="楕円 135"/>
        <xdr:cNvSpPr/>
      </xdr:nvSpPr>
      <xdr:spPr>
        <a:xfrm>
          <a:off x="4584700" y="96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117632</xdr:rowOff>
    </xdr:from>
    <xdr:ext cx="534377" cy="259045"/>
    <xdr:sp macro="" textlink="">
      <xdr:nvSpPr>
        <xdr:cNvPr id="137" name="物件費該当値テキスト"/>
        <xdr:cNvSpPr txBox="1"/>
      </xdr:nvSpPr>
      <xdr:spPr>
        <a:xfrm>
          <a:off x="4686300" y="95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123304</xdr:rowOff>
    </xdr:from>
    <xdr:to>
      <xdr:col>20</xdr:col>
      <xdr:colOff>38100</xdr:colOff>
      <xdr:row>57</xdr:row>
      <xdr:rowOff>53454</xdr:rowOff>
    </xdr:to>
    <xdr:sp macro="" textlink="">
      <xdr:nvSpPr>
        <xdr:cNvPr id="138" name="楕円 137"/>
        <xdr:cNvSpPr/>
      </xdr:nvSpPr>
      <xdr:spPr>
        <a:xfrm>
          <a:off x="3746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44581</xdr:rowOff>
    </xdr:from>
    <xdr:ext cx="534377" cy="259045"/>
    <xdr:sp macro="" textlink="">
      <xdr:nvSpPr>
        <xdr:cNvPr id="139" name="テキスト ボックス 138"/>
        <xdr:cNvSpPr txBox="1"/>
      </xdr:nvSpPr>
      <xdr:spPr>
        <a:xfrm>
          <a:off x="3530111"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111506</xdr:rowOff>
    </xdr:from>
    <xdr:to>
      <xdr:col>15</xdr:col>
      <xdr:colOff>101600</xdr:colOff>
      <xdr:row>57</xdr:row>
      <xdr:rowOff>41656</xdr:rowOff>
    </xdr:to>
    <xdr:sp macro="" textlink="">
      <xdr:nvSpPr>
        <xdr:cNvPr id="140" name="楕円 139"/>
        <xdr:cNvSpPr/>
      </xdr:nvSpPr>
      <xdr:spPr>
        <a:xfrm>
          <a:off x="2857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32783</xdr:rowOff>
    </xdr:from>
    <xdr:ext cx="534377" cy="259045"/>
    <xdr:sp macro="" textlink="">
      <xdr:nvSpPr>
        <xdr:cNvPr id="141" name="テキスト ボックス 140"/>
        <xdr:cNvSpPr txBox="1"/>
      </xdr:nvSpPr>
      <xdr:spPr>
        <a:xfrm>
          <a:off x="2641111" y="98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127521</xdr:rowOff>
    </xdr:from>
    <xdr:to>
      <xdr:col>10</xdr:col>
      <xdr:colOff>165100</xdr:colOff>
      <xdr:row>57</xdr:row>
      <xdr:rowOff>57671</xdr:rowOff>
    </xdr:to>
    <xdr:sp macro="" textlink="">
      <xdr:nvSpPr>
        <xdr:cNvPr id="142" name="楕円 141"/>
        <xdr:cNvSpPr/>
      </xdr:nvSpPr>
      <xdr:spPr>
        <a:xfrm>
          <a:off x="1968500" y="97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74198</xdr:rowOff>
    </xdr:from>
    <xdr:ext cx="534377" cy="259045"/>
    <xdr:sp macro="" textlink="">
      <xdr:nvSpPr>
        <xdr:cNvPr id="143" name="テキスト ボックス 142"/>
        <xdr:cNvSpPr txBox="1"/>
      </xdr:nvSpPr>
      <xdr:spPr>
        <a:xfrm>
          <a:off x="1752111" y="95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113449</xdr:rowOff>
    </xdr:from>
    <xdr:to>
      <xdr:col>6</xdr:col>
      <xdr:colOff>38100</xdr:colOff>
      <xdr:row>57</xdr:row>
      <xdr:rowOff>43599</xdr:rowOff>
    </xdr:to>
    <xdr:sp macro="" textlink="">
      <xdr:nvSpPr>
        <xdr:cNvPr id="144" name="楕円 143"/>
        <xdr:cNvSpPr/>
      </xdr:nvSpPr>
      <xdr:spPr>
        <a:xfrm>
          <a:off x="1079500" y="97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60126</xdr:rowOff>
    </xdr:from>
    <xdr:ext cx="534377" cy="259045"/>
    <xdr:sp macro="" textlink="">
      <xdr:nvSpPr>
        <xdr:cNvPr id="145" name="テキスト ボックス 144"/>
        <xdr:cNvSpPr txBox="1"/>
      </xdr:nvSpPr>
      <xdr:spPr>
        <a:xfrm>
          <a:off x="863111" y="94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60376</xdr:rowOff>
    </xdr:from>
    <xdr:to>
      <xdr:col>24</xdr:col>
      <xdr:colOff>63500</xdr:colOff>
      <xdr:row>78</xdr:row>
      <xdr:rowOff>66472</xdr:rowOff>
    </xdr:to>
    <xdr:cxnSp macro="">
      <xdr:nvCxnSpPr>
        <xdr:cNvPr id="174" name="直線コネクタ 173"/>
        <xdr:cNvCxnSpPr/>
      </xdr:nvCxnSpPr>
      <xdr:spPr>
        <a:xfrm flipV="1">
          <a:off x="3797300" y="1343347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66472</xdr:rowOff>
    </xdr:from>
    <xdr:to>
      <xdr:col>19</xdr:col>
      <xdr:colOff>177800</xdr:colOff>
      <xdr:row>78</xdr:row>
      <xdr:rowOff>77369</xdr:rowOff>
    </xdr:to>
    <xdr:cxnSp macro="">
      <xdr:nvCxnSpPr>
        <xdr:cNvPr id="177" name="直線コネクタ 176"/>
        <xdr:cNvCxnSpPr/>
      </xdr:nvCxnSpPr>
      <xdr:spPr>
        <a:xfrm flipV="1">
          <a:off x="2908300" y="13439572"/>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77369</xdr:rowOff>
    </xdr:from>
    <xdr:to>
      <xdr:col>15</xdr:col>
      <xdr:colOff>50800</xdr:colOff>
      <xdr:row>78</xdr:row>
      <xdr:rowOff>86664</xdr:rowOff>
    </xdr:to>
    <xdr:cxnSp macro="">
      <xdr:nvCxnSpPr>
        <xdr:cNvPr id="180" name="直線コネクタ 179"/>
        <xdr:cNvCxnSpPr/>
      </xdr:nvCxnSpPr>
      <xdr:spPr>
        <a:xfrm flipV="1">
          <a:off x="2019300" y="13450469"/>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80263</xdr:rowOff>
    </xdr:from>
    <xdr:to>
      <xdr:col>10</xdr:col>
      <xdr:colOff>114300</xdr:colOff>
      <xdr:row>78</xdr:row>
      <xdr:rowOff>86664</xdr:rowOff>
    </xdr:to>
    <xdr:cxnSp macro="">
      <xdr:nvCxnSpPr>
        <xdr:cNvPr id="183" name="直線コネクタ 182"/>
        <xdr:cNvCxnSpPr/>
      </xdr:nvCxnSpPr>
      <xdr:spPr>
        <a:xfrm>
          <a:off x="1130300" y="1345336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9576</xdr:rowOff>
    </xdr:from>
    <xdr:to>
      <xdr:col>24</xdr:col>
      <xdr:colOff>114300</xdr:colOff>
      <xdr:row>78</xdr:row>
      <xdr:rowOff>111176</xdr:rowOff>
    </xdr:to>
    <xdr:sp macro="" textlink="">
      <xdr:nvSpPr>
        <xdr:cNvPr id="193" name="楕円 192"/>
        <xdr:cNvSpPr/>
      </xdr:nvSpPr>
      <xdr:spPr>
        <a:xfrm>
          <a:off x="45847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95953</xdr:rowOff>
    </xdr:from>
    <xdr:ext cx="469744" cy="259045"/>
    <xdr:sp macro="" textlink="">
      <xdr:nvSpPr>
        <xdr:cNvPr id="194" name="維持補修費該当値テキスト"/>
        <xdr:cNvSpPr txBox="1"/>
      </xdr:nvSpPr>
      <xdr:spPr>
        <a:xfrm>
          <a:off x="4686300" y="132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15672</xdr:rowOff>
    </xdr:from>
    <xdr:to>
      <xdr:col>20</xdr:col>
      <xdr:colOff>38100</xdr:colOff>
      <xdr:row>78</xdr:row>
      <xdr:rowOff>117272</xdr:rowOff>
    </xdr:to>
    <xdr:sp macro="" textlink="">
      <xdr:nvSpPr>
        <xdr:cNvPr id="195" name="楕円 194"/>
        <xdr:cNvSpPr/>
      </xdr:nvSpPr>
      <xdr:spPr>
        <a:xfrm>
          <a:off x="3746500" y="133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108399</xdr:rowOff>
    </xdr:from>
    <xdr:ext cx="469744" cy="259045"/>
    <xdr:sp macro="" textlink="">
      <xdr:nvSpPr>
        <xdr:cNvPr id="196" name="テキスト ボックス 195"/>
        <xdr:cNvSpPr txBox="1"/>
      </xdr:nvSpPr>
      <xdr:spPr>
        <a:xfrm>
          <a:off x="3562428" y="1348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26569</xdr:rowOff>
    </xdr:from>
    <xdr:to>
      <xdr:col>15</xdr:col>
      <xdr:colOff>101600</xdr:colOff>
      <xdr:row>78</xdr:row>
      <xdr:rowOff>128169</xdr:rowOff>
    </xdr:to>
    <xdr:sp macro="" textlink="">
      <xdr:nvSpPr>
        <xdr:cNvPr id="197" name="楕円 196"/>
        <xdr:cNvSpPr/>
      </xdr:nvSpPr>
      <xdr:spPr>
        <a:xfrm>
          <a:off x="28575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119296</xdr:rowOff>
    </xdr:from>
    <xdr:ext cx="469744" cy="259045"/>
    <xdr:sp macro="" textlink="">
      <xdr:nvSpPr>
        <xdr:cNvPr id="198" name="テキスト ボックス 197"/>
        <xdr:cNvSpPr txBox="1"/>
      </xdr:nvSpPr>
      <xdr:spPr>
        <a:xfrm>
          <a:off x="2673428" y="134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35864</xdr:rowOff>
    </xdr:from>
    <xdr:to>
      <xdr:col>10</xdr:col>
      <xdr:colOff>165100</xdr:colOff>
      <xdr:row>78</xdr:row>
      <xdr:rowOff>137464</xdr:rowOff>
    </xdr:to>
    <xdr:sp macro="" textlink="">
      <xdr:nvSpPr>
        <xdr:cNvPr id="199" name="楕円 198"/>
        <xdr:cNvSpPr/>
      </xdr:nvSpPr>
      <xdr:spPr>
        <a:xfrm>
          <a:off x="1968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128591</xdr:rowOff>
    </xdr:from>
    <xdr:ext cx="469744" cy="259045"/>
    <xdr:sp macro="" textlink="">
      <xdr:nvSpPr>
        <xdr:cNvPr id="200" name="テキスト ボックス 199"/>
        <xdr:cNvSpPr txBox="1"/>
      </xdr:nvSpPr>
      <xdr:spPr>
        <a:xfrm>
          <a:off x="1784428"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29463</xdr:rowOff>
    </xdr:from>
    <xdr:to>
      <xdr:col>6</xdr:col>
      <xdr:colOff>38100</xdr:colOff>
      <xdr:row>78</xdr:row>
      <xdr:rowOff>131063</xdr:rowOff>
    </xdr:to>
    <xdr:sp macro="" textlink="">
      <xdr:nvSpPr>
        <xdr:cNvPr id="201" name="楕円 200"/>
        <xdr:cNvSpPr/>
      </xdr:nvSpPr>
      <xdr:spPr>
        <a:xfrm>
          <a:off x="1079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122190</xdr:rowOff>
    </xdr:from>
    <xdr:ext cx="469744" cy="259045"/>
    <xdr:sp macro="" textlink="">
      <xdr:nvSpPr>
        <xdr:cNvPr id="202" name="テキスト ボックス 201"/>
        <xdr:cNvSpPr txBox="1"/>
      </xdr:nvSpPr>
      <xdr:spPr>
        <a:xfrm>
          <a:off x="895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27076</xdr:rowOff>
    </xdr:from>
    <xdr:to>
      <xdr:col>24</xdr:col>
      <xdr:colOff>63500</xdr:colOff>
      <xdr:row>96</xdr:row>
      <xdr:rowOff>35534</xdr:rowOff>
    </xdr:to>
    <xdr:cxnSp macro="">
      <xdr:nvCxnSpPr>
        <xdr:cNvPr id="232" name="直線コネクタ 231"/>
        <xdr:cNvCxnSpPr/>
      </xdr:nvCxnSpPr>
      <xdr:spPr>
        <a:xfrm>
          <a:off x="3797300" y="1648627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2133</xdr:rowOff>
    </xdr:from>
    <xdr:to>
      <xdr:col>19</xdr:col>
      <xdr:colOff>177800</xdr:colOff>
      <xdr:row>96</xdr:row>
      <xdr:rowOff>27076</xdr:rowOff>
    </xdr:to>
    <xdr:cxnSp macro="">
      <xdr:nvCxnSpPr>
        <xdr:cNvPr id="235" name="直線コネクタ 234"/>
        <xdr:cNvCxnSpPr/>
      </xdr:nvCxnSpPr>
      <xdr:spPr>
        <a:xfrm>
          <a:off x="2908300" y="16461333"/>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2133</xdr:rowOff>
    </xdr:from>
    <xdr:to>
      <xdr:col>15</xdr:col>
      <xdr:colOff>50800</xdr:colOff>
      <xdr:row>96</xdr:row>
      <xdr:rowOff>77076</xdr:rowOff>
    </xdr:to>
    <xdr:cxnSp macro="">
      <xdr:nvCxnSpPr>
        <xdr:cNvPr id="238" name="直線コネクタ 237"/>
        <xdr:cNvCxnSpPr/>
      </xdr:nvCxnSpPr>
      <xdr:spPr>
        <a:xfrm flipV="1">
          <a:off x="2019300" y="16461333"/>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77076</xdr:rowOff>
    </xdr:from>
    <xdr:to>
      <xdr:col>10</xdr:col>
      <xdr:colOff>114300</xdr:colOff>
      <xdr:row>96</xdr:row>
      <xdr:rowOff>97307</xdr:rowOff>
    </xdr:to>
    <xdr:cxnSp macro="">
      <xdr:nvCxnSpPr>
        <xdr:cNvPr id="241" name="直線コネクタ 240"/>
        <xdr:cNvCxnSpPr/>
      </xdr:nvCxnSpPr>
      <xdr:spPr>
        <a:xfrm flipV="1">
          <a:off x="1130300" y="16536276"/>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156184</xdr:rowOff>
    </xdr:from>
    <xdr:to>
      <xdr:col>24</xdr:col>
      <xdr:colOff>114300</xdr:colOff>
      <xdr:row>96</xdr:row>
      <xdr:rowOff>86334</xdr:rowOff>
    </xdr:to>
    <xdr:sp macro="" textlink="">
      <xdr:nvSpPr>
        <xdr:cNvPr id="251" name="楕円 250"/>
        <xdr:cNvSpPr/>
      </xdr:nvSpPr>
      <xdr:spPr>
        <a:xfrm>
          <a:off x="4584700" y="16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134611</xdr:rowOff>
    </xdr:from>
    <xdr:ext cx="534377" cy="259045"/>
    <xdr:sp macro="" textlink="">
      <xdr:nvSpPr>
        <xdr:cNvPr id="252" name="扶助費該当値テキスト"/>
        <xdr:cNvSpPr txBox="1"/>
      </xdr:nvSpPr>
      <xdr:spPr>
        <a:xfrm>
          <a:off x="4686300" y="1642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147726</xdr:rowOff>
    </xdr:from>
    <xdr:to>
      <xdr:col>20</xdr:col>
      <xdr:colOff>38100</xdr:colOff>
      <xdr:row>96</xdr:row>
      <xdr:rowOff>77876</xdr:rowOff>
    </xdr:to>
    <xdr:sp macro="" textlink="">
      <xdr:nvSpPr>
        <xdr:cNvPr id="253" name="楕円 252"/>
        <xdr:cNvSpPr/>
      </xdr:nvSpPr>
      <xdr:spPr>
        <a:xfrm>
          <a:off x="3746500" y="16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69003</xdr:rowOff>
    </xdr:from>
    <xdr:ext cx="534377" cy="259045"/>
    <xdr:sp macro="" textlink="">
      <xdr:nvSpPr>
        <xdr:cNvPr id="254" name="テキスト ボックス 253"/>
        <xdr:cNvSpPr txBox="1"/>
      </xdr:nvSpPr>
      <xdr:spPr>
        <a:xfrm>
          <a:off x="3530111" y="165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122783</xdr:rowOff>
    </xdr:from>
    <xdr:to>
      <xdr:col>15</xdr:col>
      <xdr:colOff>101600</xdr:colOff>
      <xdr:row>96</xdr:row>
      <xdr:rowOff>52933</xdr:rowOff>
    </xdr:to>
    <xdr:sp macro="" textlink="">
      <xdr:nvSpPr>
        <xdr:cNvPr id="255" name="楕円 254"/>
        <xdr:cNvSpPr/>
      </xdr:nvSpPr>
      <xdr:spPr>
        <a:xfrm>
          <a:off x="2857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44060</xdr:rowOff>
    </xdr:from>
    <xdr:ext cx="534377" cy="259045"/>
    <xdr:sp macro="" textlink="">
      <xdr:nvSpPr>
        <xdr:cNvPr id="256" name="テキスト ボックス 255"/>
        <xdr:cNvSpPr txBox="1"/>
      </xdr:nvSpPr>
      <xdr:spPr>
        <a:xfrm>
          <a:off x="2641111" y="165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26276</xdr:rowOff>
    </xdr:from>
    <xdr:to>
      <xdr:col>10</xdr:col>
      <xdr:colOff>165100</xdr:colOff>
      <xdr:row>96</xdr:row>
      <xdr:rowOff>127876</xdr:rowOff>
    </xdr:to>
    <xdr:sp macro="" textlink="">
      <xdr:nvSpPr>
        <xdr:cNvPr id="257" name="楕円 256"/>
        <xdr:cNvSpPr/>
      </xdr:nvSpPr>
      <xdr:spPr>
        <a:xfrm>
          <a:off x="1968500" y="164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119003</xdr:rowOff>
    </xdr:from>
    <xdr:ext cx="534377" cy="259045"/>
    <xdr:sp macro="" textlink="">
      <xdr:nvSpPr>
        <xdr:cNvPr id="258" name="テキスト ボックス 257"/>
        <xdr:cNvSpPr txBox="1"/>
      </xdr:nvSpPr>
      <xdr:spPr>
        <a:xfrm>
          <a:off x="1752111" y="165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46507</xdr:rowOff>
    </xdr:from>
    <xdr:to>
      <xdr:col>6</xdr:col>
      <xdr:colOff>38100</xdr:colOff>
      <xdr:row>96</xdr:row>
      <xdr:rowOff>148107</xdr:rowOff>
    </xdr:to>
    <xdr:sp macro="" textlink="">
      <xdr:nvSpPr>
        <xdr:cNvPr id="259" name="楕円 258"/>
        <xdr:cNvSpPr/>
      </xdr:nvSpPr>
      <xdr:spPr>
        <a:xfrm>
          <a:off x="1079500" y="165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139234</xdr:rowOff>
    </xdr:from>
    <xdr:ext cx="534377" cy="259045"/>
    <xdr:sp macro="" textlink="">
      <xdr:nvSpPr>
        <xdr:cNvPr id="260" name="テキスト ボックス 259"/>
        <xdr:cNvSpPr txBox="1"/>
      </xdr:nvSpPr>
      <xdr:spPr>
        <a:xfrm>
          <a:off x="863111" y="165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70358</xdr:rowOff>
    </xdr:from>
    <xdr:to>
      <xdr:col>55</xdr:col>
      <xdr:colOff>0</xdr:colOff>
      <xdr:row>38</xdr:row>
      <xdr:rowOff>104866</xdr:rowOff>
    </xdr:to>
    <xdr:cxnSp macro="">
      <xdr:nvCxnSpPr>
        <xdr:cNvPr id="291" name="直線コネクタ 290"/>
        <xdr:cNvCxnSpPr/>
      </xdr:nvCxnSpPr>
      <xdr:spPr>
        <a:xfrm flipV="1">
          <a:off x="9639300" y="6585458"/>
          <a:ext cx="8382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99869</xdr:rowOff>
    </xdr:from>
    <xdr:to>
      <xdr:col>50</xdr:col>
      <xdr:colOff>114300</xdr:colOff>
      <xdr:row>38</xdr:row>
      <xdr:rowOff>104866</xdr:rowOff>
    </xdr:to>
    <xdr:cxnSp macro="">
      <xdr:nvCxnSpPr>
        <xdr:cNvPr id="294" name="直線コネクタ 293"/>
        <xdr:cNvCxnSpPr/>
      </xdr:nvCxnSpPr>
      <xdr:spPr>
        <a:xfrm>
          <a:off x="8750300" y="661496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94524</xdr:rowOff>
    </xdr:from>
    <xdr:to>
      <xdr:col>45</xdr:col>
      <xdr:colOff>177800</xdr:colOff>
      <xdr:row>38</xdr:row>
      <xdr:rowOff>99869</xdr:rowOff>
    </xdr:to>
    <xdr:cxnSp macro="">
      <xdr:nvCxnSpPr>
        <xdr:cNvPr id="297" name="直線コネクタ 296"/>
        <xdr:cNvCxnSpPr/>
      </xdr:nvCxnSpPr>
      <xdr:spPr>
        <a:xfrm>
          <a:off x="7861300" y="6609624"/>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94524</xdr:rowOff>
    </xdr:from>
    <xdr:to>
      <xdr:col>41</xdr:col>
      <xdr:colOff>50800</xdr:colOff>
      <xdr:row>38</xdr:row>
      <xdr:rowOff>101970</xdr:rowOff>
    </xdr:to>
    <xdr:cxnSp macro="">
      <xdr:nvCxnSpPr>
        <xdr:cNvPr id="300" name="直線コネクタ 299"/>
        <xdr:cNvCxnSpPr/>
      </xdr:nvCxnSpPr>
      <xdr:spPr>
        <a:xfrm flipV="1">
          <a:off x="6972300" y="6609624"/>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19558</xdr:rowOff>
    </xdr:from>
    <xdr:to>
      <xdr:col>55</xdr:col>
      <xdr:colOff>50800</xdr:colOff>
      <xdr:row>38</xdr:row>
      <xdr:rowOff>121158</xdr:rowOff>
    </xdr:to>
    <xdr:sp macro="" textlink="">
      <xdr:nvSpPr>
        <xdr:cNvPr id="310" name="楕円 309"/>
        <xdr:cNvSpPr/>
      </xdr:nvSpPr>
      <xdr:spPr>
        <a:xfrm>
          <a:off x="104267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105935</xdr:rowOff>
    </xdr:from>
    <xdr:ext cx="534377" cy="259045"/>
    <xdr:sp macro="" textlink="">
      <xdr:nvSpPr>
        <xdr:cNvPr id="311" name="補助費等該当値テキスト"/>
        <xdr:cNvSpPr txBox="1"/>
      </xdr:nvSpPr>
      <xdr:spPr>
        <a:xfrm>
          <a:off x="10528300" y="6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54066</xdr:rowOff>
    </xdr:from>
    <xdr:to>
      <xdr:col>50</xdr:col>
      <xdr:colOff>165100</xdr:colOff>
      <xdr:row>38</xdr:row>
      <xdr:rowOff>155666</xdr:rowOff>
    </xdr:to>
    <xdr:sp macro="" textlink="">
      <xdr:nvSpPr>
        <xdr:cNvPr id="312" name="楕円 311"/>
        <xdr:cNvSpPr/>
      </xdr:nvSpPr>
      <xdr:spPr>
        <a:xfrm>
          <a:off x="9588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146793</xdr:rowOff>
    </xdr:from>
    <xdr:ext cx="534377" cy="259045"/>
    <xdr:sp macro="" textlink="">
      <xdr:nvSpPr>
        <xdr:cNvPr id="313" name="テキスト ボックス 312"/>
        <xdr:cNvSpPr txBox="1"/>
      </xdr:nvSpPr>
      <xdr:spPr>
        <a:xfrm>
          <a:off x="9372111" y="66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49069</xdr:rowOff>
    </xdr:from>
    <xdr:to>
      <xdr:col>46</xdr:col>
      <xdr:colOff>38100</xdr:colOff>
      <xdr:row>38</xdr:row>
      <xdr:rowOff>150669</xdr:rowOff>
    </xdr:to>
    <xdr:sp macro="" textlink="">
      <xdr:nvSpPr>
        <xdr:cNvPr id="314" name="楕円 313"/>
        <xdr:cNvSpPr/>
      </xdr:nvSpPr>
      <xdr:spPr>
        <a:xfrm>
          <a:off x="8699500" y="65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141796</xdr:rowOff>
    </xdr:from>
    <xdr:ext cx="534377" cy="259045"/>
    <xdr:sp macro="" textlink="">
      <xdr:nvSpPr>
        <xdr:cNvPr id="315" name="テキスト ボックス 314"/>
        <xdr:cNvSpPr txBox="1"/>
      </xdr:nvSpPr>
      <xdr:spPr>
        <a:xfrm>
          <a:off x="8483111" y="66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43724</xdr:rowOff>
    </xdr:from>
    <xdr:to>
      <xdr:col>41</xdr:col>
      <xdr:colOff>101600</xdr:colOff>
      <xdr:row>38</xdr:row>
      <xdr:rowOff>145324</xdr:rowOff>
    </xdr:to>
    <xdr:sp macro="" textlink="">
      <xdr:nvSpPr>
        <xdr:cNvPr id="316" name="楕円 315"/>
        <xdr:cNvSpPr/>
      </xdr:nvSpPr>
      <xdr:spPr>
        <a:xfrm>
          <a:off x="7810500" y="65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136451</xdr:rowOff>
    </xdr:from>
    <xdr:ext cx="534377" cy="259045"/>
    <xdr:sp macro="" textlink="">
      <xdr:nvSpPr>
        <xdr:cNvPr id="317" name="テキスト ボックス 316"/>
        <xdr:cNvSpPr txBox="1"/>
      </xdr:nvSpPr>
      <xdr:spPr>
        <a:xfrm>
          <a:off x="7594111" y="66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51170</xdr:rowOff>
    </xdr:from>
    <xdr:to>
      <xdr:col>36</xdr:col>
      <xdr:colOff>165100</xdr:colOff>
      <xdr:row>38</xdr:row>
      <xdr:rowOff>152770</xdr:rowOff>
    </xdr:to>
    <xdr:sp macro="" textlink="">
      <xdr:nvSpPr>
        <xdr:cNvPr id="318" name="楕円 317"/>
        <xdr:cNvSpPr/>
      </xdr:nvSpPr>
      <xdr:spPr>
        <a:xfrm>
          <a:off x="6921500" y="65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143897</xdr:rowOff>
    </xdr:from>
    <xdr:ext cx="534377" cy="259045"/>
    <xdr:sp macro="" textlink="">
      <xdr:nvSpPr>
        <xdr:cNvPr id="319" name="テキスト ボックス 318"/>
        <xdr:cNvSpPr txBox="1"/>
      </xdr:nvSpPr>
      <xdr:spPr>
        <a:xfrm>
          <a:off x="6705111" y="665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5569</xdr:rowOff>
    </xdr:from>
    <xdr:to>
      <xdr:col>55</xdr:col>
      <xdr:colOff>0</xdr:colOff>
      <xdr:row>58</xdr:row>
      <xdr:rowOff>40837</xdr:rowOff>
    </xdr:to>
    <xdr:cxnSp macro="">
      <xdr:nvCxnSpPr>
        <xdr:cNvPr id="346" name="直線コネクタ 345"/>
        <xdr:cNvCxnSpPr/>
      </xdr:nvCxnSpPr>
      <xdr:spPr>
        <a:xfrm flipV="1">
          <a:off x="9639300" y="9949669"/>
          <a:ext cx="8382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40837</xdr:rowOff>
    </xdr:from>
    <xdr:to>
      <xdr:col>50</xdr:col>
      <xdr:colOff>114300</xdr:colOff>
      <xdr:row>58</xdr:row>
      <xdr:rowOff>83291</xdr:rowOff>
    </xdr:to>
    <xdr:cxnSp macro="">
      <xdr:nvCxnSpPr>
        <xdr:cNvPr id="349" name="直線コネクタ 348"/>
        <xdr:cNvCxnSpPr/>
      </xdr:nvCxnSpPr>
      <xdr:spPr>
        <a:xfrm flipV="1">
          <a:off x="8750300" y="998493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63908</xdr:rowOff>
    </xdr:from>
    <xdr:to>
      <xdr:col>45</xdr:col>
      <xdr:colOff>177800</xdr:colOff>
      <xdr:row>58</xdr:row>
      <xdr:rowOff>83291</xdr:rowOff>
    </xdr:to>
    <xdr:cxnSp macro="">
      <xdr:nvCxnSpPr>
        <xdr:cNvPr id="352" name="直線コネクタ 351"/>
        <xdr:cNvCxnSpPr/>
      </xdr:nvCxnSpPr>
      <xdr:spPr>
        <a:xfrm>
          <a:off x="7861300" y="10008008"/>
          <a:ext cx="8890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63908</xdr:rowOff>
    </xdr:from>
    <xdr:to>
      <xdr:col>41</xdr:col>
      <xdr:colOff>50800</xdr:colOff>
      <xdr:row>58</xdr:row>
      <xdr:rowOff>68649</xdr:rowOff>
    </xdr:to>
    <xdr:cxnSp macro="">
      <xdr:nvCxnSpPr>
        <xdr:cNvPr id="355" name="直線コネクタ 354"/>
        <xdr:cNvCxnSpPr/>
      </xdr:nvCxnSpPr>
      <xdr:spPr>
        <a:xfrm flipV="1">
          <a:off x="6972300" y="10008008"/>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126219</xdr:rowOff>
    </xdr:from>
    <xdr:to>
      <xdr:col>55</xdr:col>
      <xdr:colOff>50800</xdr:colOff>
      <xdr:row>58</xdr:row>
      <xdr:rowOff>56369</xdr:rowOff>
    </xdr:to>
    <xdr:sp macro="" textlink="">
      <xdr:nvSpPr>
        <xdr:cNvPr id="365" name="楕円 364"/>
        <xdr:cNvSpPr/>
      </xdr:nvSpPr>
      <xdr:spPr>
        <a:xfrm>
          <a:off x="10426700" y="98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85596</xdr:rowOff>
    </xdr:from>
    <xdr:ext cx="534377" cy="259045"/>
    <xdr:sp macro="" textlink="">
      <xdr:nvSpPr>
        <xdr:cNvPr id="366" name="普通建設事業費該当値テキスト"/>
        <xdr:cNvSpPr txBox="1"/>
      </xdr:nvSpPr>
      <xdr:spPr>
        <a:xfrm>
          <a:off x="10528300" y="96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161487</xdr:rowOff>
    </xdr:from>
    <xdr:to>
      <xdr:col>50</xdr:col>
      <xdr:colOff>165100</xdr:colOff>
      <xdr:row>58</xdr:row>
      <xdr:rowOff>91637</xdr:rowOff>
    </xdr:to>
    <xdr:sp macro="" textlink="">
      <xdr:nvSpPr>
        <xdr:cNvPr id="367" name="楕円 366"/>
        <xdr:cNvSpPr/>
      </xdr:nvSpPr>
      <xdr:spPr>
        <a:xfrm>
          <a:off x="9588500" y="99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82764</xdr:rowOff>
    </xdr:from>
    <xdr:ext cx="534377" cy="259045"/>
    <xdr:sp macro="" textlink="">
      <xdr:nvSpPr>
        <xdr:cNvPr id="368" name="テキスト ボックス 367"/>
        <xdr:cNvSpPr txBox="1"/>
      </xdr:nvSpPr>
      <xdr:spPr>
        <a:xfrm>
          <a:off x="9372111" y="1002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32491</xdr:rowOff>
    </xdr:from>
    <xdr:to>
      <xdr:col>46</xdr:col>
      <xdr:colOff>38100</xdr:colOff>
      <xdr:row>58</xdr:row>
      <xdr:rowOff>134091</xdr:rowOff>
    </xdr:to>
    <xdr:sp macro="" textlink="">
      <xdr:nvSpPr>
        <xdr:cNvPr id="369" name="楕円 368"/>
        <xdr:cNvSpPr/>
      </xdr:nvSpPr>
      <xdr:spPr>
        <a:xfrm>
          <a:off x="8699500" y="99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125218</xdr:rowOff>
    </xdr:from>
    <xdr:ext cx="534377" cy="259045"/>
    <xdr:sp macro="" textlink="">
      <xdr:nvSpPr>
        <xdr:cNvPr id="370" name="テキスト ボックス 369"/>
        <xdr:cNvSpPr txBox="1"/>
      </xdr:nvSpPr>
      <xdr:spPr>
        <a:xfrm>
          <a:off x="8483111" y="100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13108</xdr:rowOff>
    </xdr:from>
    <xdr:to>
      <xdr:col>41</xdr:col>
      <xdr:colOff>101600</xdr:colOff>
      <xdr:row>58</xdr:row>
      <xdr:rowOff>114708</xdr:rowOff>
    </xdr:to>
    <xdr:sp macro="" textlink="">
      <xdr:nvSpPr>
        <xdr:cNvPr id="371" name="楕円 370"/>
        <xdr:cNvSpPr/>
      </xdr:nvSpPr>
      <xdr:spPr>
        <a:xfrm>
          <a:off x="7810500" y="99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105835</xdr:rowOff>
    </xdr:from>
    <xdr:ext cx="534377" cy="259045"/>
    <xdr:sp macro="" textlink="">
      <xdr:nvSpPr>
        <xdr:cNvPr id="372" name="テキスト ボックス 371"/>
        <xdr:cNvSpPr txBox="1"/>
      </xdr:nvSpPr>
      <xdr:spPr>
        <a:xfrm>
          <a:off x="7594111" y="100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17849</xdr:rowOff>
    </xdr:from>
    <xdr:to>
      <xdr:col>36</xdr:col>
      <xdr:colOff>165100</xdr:colOff>
      <xdr:row>58</xdr:row>
      <xdr:rowOff>119449</xdr:rowOff>
    </xdr:to>
    <xdr:sp macro="" textlink="">
      <xdr:nvSpPr>
        <xdr:cNvPr id="373" name="楕円 372"/>
        <xdr:cNvSpPr/>
      </xdr:nvSpPr>
      <xdr:spPr>
        <a:xfrm>
          <a:off x="6921500" y="9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110576</xdr:rowOff>
    </xdr:from>
    <xdr:ext cx="534377" cy="259045"/>
    <xdr:sp macro="" textlink="">
      <xdr:nvSpPr>
        <xdr:cNvPr id="374" name="テキスト ボックス 373"/>
        <xdr:cNvSpPr txBox="1"/>
      </xdr:nvSpPr>
      <xdr:spPr>
        <a:xfrm>
          <a:off x="6705111" y="1005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90019</xdr:rowOff>
    </xdr:from>
    <xdr:to>
      <xdr:col>55</xdr:col>
      <xdr:colOff>0</xdr:colOff>
      <xdr:row>79</xdr:row>
      <xdr:rowOff>90607</xdr:rowOff>
    </xdr:to>
    <xdr:cxnSp macro="">
      <xdr:nvCxnSpPr>
        <xdr:cNvPr id="405" name="直線コネクタ 404"/>
        <xdr:cNvCxnSpPr/>
      </xdr:nvCxnSpPr>
      <xdr:spPr>
        <a:xfrm>
          <a:off x="9639300" y="13634569"/>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90019</xdr:rowOff>
    </xdr:from>
    <xdr:to>
      <xdr:col>50</xdr:col>
      <xdr:colOff>114300</xdr:colOff>
      <xdr:row>79</xdr:row>
      <xdr:rowOff>90477</xdr:rowOff>
    </xdr:to>
    <xdr:cxnSp macro="">
      <xdr:nvCxnSpPr>
        <xdr:cNvPr id="408" name="直線コネクタ 407"/>
        <xdr:cNvCxnSpPr/>
      </xdr:nvCxnSpPr>
      <xdr:spPr>
        <a:xfrm flipV="1">
          <a:off x="8750300" y="1363456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72544</xdr:rowOff>
    </xdr:from>
    <xdr:to>
      <xdr:col>45</xdr:col>
      <xdr:colOff>177800</xdr:colOff>
      <xdr:row>79</xdr:row>
      <xdr:rowOff>90477</xdr:rowOff>
    </xdr:to>
    <xdr:cxnSp macro="">
      <xdr:nvCxnSpPr>
        <xdr:cNvPr id="411" name="直線コネクタ 410"/>
        <xdr:cNvCxnSpPr/>
      </xdr:nvCxnSpPr>
      <xdr:spPr>
        <a:xfrm>
          <a:off x="7861300" y="13617094"/>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72479</xdr:rowOff>
    </xdr:from>
    <xdr:to>
      <xdr:col>41</xdr:col>
      <xdr:colOff>50800</xdr:colOff>
      <xdr:row>79</xdr:row>
      <xdr:rowOff>72544</xdr:rowOff>
    </xdr:to>
    <xdr:cxnSp macro="">
      <xdr:nvCxnSpPr>
        <xdr:cNvPr id="414" name="直線コネクタ 413"/>
        <xdr:cNvCxnSpPr/>
      </xdr:nvCxnSpPr>
      <xdr:spPr>
        <a:xfrm>
          <a:off x="6972300" y="136170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39807</xdr:rowOff>
    </xdr:from>
    <xdr:to>
      <xdr:col>55</xdr:col>
      <xdr:colOff>50800</xdr:colOff>
      <xdr:row>79</xdr:row>
      <xdr:rowOff>141407</xdr:rowOff>
    </xdr:to>
    <xdr:sp macro="" textlink="">
      <xdr:nvSpPr>
        <xdr:cNvPr id="424" name="楕円 423"/>
        <xdr:cNvSpPr/>
      </xdr:nvSpPr>
      <xdr:spPr>
        <a:xfrm>
          <a:off x="10426700" y="135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39219</xdr:rowOff>
    </xdr:from>
    <xdr:to>
      <xdr:col>50</xdr:col>
      <xdr:colOff>165100</xdr:colOff>
      <xdr:row>79</xdr:row>
      <xdr:rowOff>140819</xdr:rowOff>
    </xdr:to>
    <xdr:sp macro="" textlink="">
      <xdr:nvSpPr>
        <xdr:cNvPr id="426" name="楕円 425"/>
        <xdr:cNvSpPr/>
      </xdr:nvSpPr>
      <xdr:spPr>
        <a:xfrm>
          <a:off x="9588500" y="13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131946</xdr:rowOff>
    </xdr:from>
    <xdr:ext cx="469744" cy="259045"/>
    <xdr:sp macro="" textlink="">
      <xdr:nvSpPr>
        <xdr:cNvPr id="427" name="テキスト ボックス 426"/>
        <xdr:cNvSpPr txBox="1"/>
      </xdr:nvSpPr>
      <xdr:spPr>
        <a:xfrm>
          <a:off x="9404428" y="136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39677</xdr:rowOff>
    </xdr:from>
    <xdr:to>
      <xdr:col>46</xdr:col>
      <xdr:colOff>38100</xdr:colOff>
      <xdr:row>79</xdr:row>
      <xdr:rowOff>141277</xdr:rowOff>
    </xdr:to>
    <xdr:sp macro="" textlink="">
      <xdr:nvSpPr>
        <xdr:cNvPr id="428" name="楕円 427"/>
        <xdr:cNvSpPr/>
      </xdr:nvSpPr>
      <xdr:spPr>
        <a:xfrm>
          <a:off x="8699500" y="135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132404</xdr:rowOff>
    </xdr:from>
    <xdr:ext cx="469744" cy="259045"/>
    <xdr:sp macro="" textlink="">
      <xdr:nvSpPr>
        <xdr:cNvPr id="429" name="テキスト ボックス 428"/>
        <xdr:cNvSpPr txBox="1"/>
      </xdr:nvSpPr>
      <xdr:spPr>
        <a:xfrm>
          <a:off x="8515428" y="1367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21744</xdr:rowOff>
    </xdr:from>
    <xdr:to>
      <xdr:col>41</xdr:col>
      <xdr:colOff>101600</xdr:colOff>
      <xdr:row>79</xdr:row>
      <xdr:rowOff>123344</xdr:rowOff>
    </xdr:to>
    <xdr:sp macro="" textlink="">
      <xdr:nvSpPr>
        <xdr:cNvPr id="430" name="楕円 429"/>
        <xdr:cNvSpPr/>
      </xdr:nvSpPr>
      <xdr:spPr>
        <a:xfrm>
          <a:off x="7810500" y="135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114471</xdr:rowOff>
    </xdr:from>
    <xdr:ext cx="469744" cy="259045"/>
    <xdr:sp macro="" textlink="">
      <xdr:nvSpPr>
        <xdr:cNvPr id="431" name="テキスト ボックス 430"/>
        <xdr:cNvSpPr txBox="1"/>
      </xdr:nvSpPr>
      <xdr:spPr>
        <a:xfrm>
          <a:off x="7626428" y="136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21679</xdr:rowOff>
    </xdr:from>
    <xdr:to>
      <xdr:col>36</xdr:col>
      <xdr:colOff>165100</xdr:colOff>
      <xdr:row>79</xdr:row>
      <xdr:rowOff>123279</xdr:rowOff>
    </xdr:to>
    <xdr:sp macro="" textlink="">
      <xdr:nvSpPr>
        <xdr:cNvPr id="432" name="楕円 431"/>
        <xdr:cNvSpPr/>
      </xdr:nvSpPr>
      <xdr:spPr>
        <a:xfrm>
          <a:off x="6921500" y="135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114406</xdr:rowOff>
    </xdr:from>
    <xdr:ext cx="469744" cy="259045"/>
    <xdr:sp macro="" textlink="">
      <xdr:nvSpPr>
        <xdr:cNvPr id="433" name="テキスト ボックス 432"/>
        <xdr:cNvSpPr txBox="1"/>
      </xdr:nvSpPr>
      <xdr:spPr>
        <a:xfrm>
          <a:off x="6737428" y="1365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42757</xdr:rowOff>
    </xdr:from>
    <xdr:to>
      <xdr:col>55</xdr:col>
      <xdr:colOff>0</xdr:colOff>
      <xdr:row>96</xdr:row>
      <xdr:rowOff>129167</xdr:rowOff>
    </xdr:to>
    <xdr:cxnSp macro="">
      <xdr:nvCxnSpPr>
        <xdr:cNvPr id="464" name="直線コネクタ 463"/>
        <xdr:cNvCxnSpPr/>
      </xdr:nvCxnSpPr>
      <xdr:spPr>
        <a:xfrm flipV="1">
          <a:off x="9639300" y="16330507"/>
          <a:ext cx="838200" cy="2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129167</xdr:rowOff>
    </xdr:from>
    <xdr:to>
      <xdr:col>50</xdr:col>
      <xdr:colOff>114300</xdr:colOff>
      <xdr:row>97</xdr:row>
      <xdr:rowOff>118473</xdr:rowOff>
    </xdr:to>
    <xdr:cxnSp macro="">
      <xdr:nvCxnSpPr>
        <xdr:cNvPr id="467" name="直線コネクタ 466"/>
        <xdr:cNvCxnSpPr/>
      </xdr:nvCxnSpPr>
      <xdr:spPr>
        <a:xfrm flipV="1">
          <a:off x="8750300" y="16588367"/>
          <a:ext cx="889000" cy="1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118473</xdr:rowOff>
    </xdr:from>
    <xdr:to>
      <xdr:col>45</xdr:col>
      <xdr:colOff>177800</xdr:colOff>
      <xdr:row>97</xdr:row>
      <xdr:rowOff>132564</xdr:rowOff>
    </xdr:to>
    <xdr:cxnSp macro="">
      <xdr:nvCxnSpPr>
        <xdr:cNvPr id="470" name="直線コネクタ 469"/>
        <xdr:cNvCxnSpPr/>
      </xdr:nvCxnSpPr>
      <xdr:spPr>
        <a:xfrm flipV="1">
          <a:off x="7861300" y="16749123"/>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132564</xdr:rowOff>
    </xdr:from>
    <xdr:to>
      <xdr:col>41</xdr:col>
      <xdr:colOff>50800</xdr:colOff>
      <xdr:row>98</xdr:row>
      <xdr:rowOff>31001</xdr:rowOff>
    </xdr:to>
    <xdr:cxnSp macro="">
      <xdr:nvCxnSpPr>
        <xdr:cNvPr id="473" name="直線コネクタ 472"/>
        <xdr:cNvCxnSpPr/>
      </xdr:nvCxnSpPr>
      <xdr:spPr>
        <a:xfrm flipV="1">
          <a:off x="6972300" y="16763214"/>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163407</xdr:rowOff>
    </xdr:from>
    <xdr:to>
      <xdr:col>55</xdr:col>
      <xdr:colOff>50800</xdr:colOff>
      <xdr:row>95</xdr:row>
      <xdr:rowOff>93557</xdr:rowOff>
    </xdr:to>
    <xdr:sp macro="" textlink="">
      <xdr:nvSpPr>
        <xdr:cNvPr id="483" name="楕円 482"/>
        <xdr:cNvSpPr/>
      </xdr:nvSpPr>
      <xdr:spPr>
        <a:xfrm>
          <a:off x="10426700" y="162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14834</xdr:rowOff>
    </xdr:from>
    <xdr:ext cx="534377" cy="259045"/>
    <xdr:sp macro="" textlink="">
      <xdr:nvSpPr>
        <xdr:cNvPr id="484" name="普通建設事業費 （ うち更新整備　）該当値テキスト"/>
        <xdr:cNvSpPr txBox="1"/>
      </xdr:nvSpPr>
      <xdr:spPr>
        <a:xfrm>
          <a:off x="10528300" y="1613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78367</xdr:rowOff>
    </xdr:from>
    <xdr:to>
      <xdr:col>50</xdr:col>
      <xdr:colOff>165100</xdr:colOff>
      <xdr:row>97</xdr:row>
      <xdr:rowOff>8517</xdr:rowOff>
    </xdr:to>
    <xdr:sp macro="" textlink="">
      <xdr:nvSpPr>
        <xdr:cNvPr id="485" name="楕円 484"/>
        <xdr:cNvSpPr/>
      </xdr:nvSpPr>
      <xdr:spPr>
        <a:xfrm>
          <a:off x="9588500" y="165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25044</xdr:rowOff>
    </xdr:from>
    <xdr:ext cx="534377" cy="259045"/>
    <xdr:sp macro="" textlink="">
      <xdr:nvSpPr>
        <xdr:cNvPr id="486" name="テキスト ボックス 485"/>
        <xdr:cNvSpPr txBox="1"/>
      </xdr:nvSpPr>
      <xdr:spPr>
        <a:xfrm>
          <a:off x="9372111" y="163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67673</xdr:rowOff>
    </xdr:from>
    <xdr:to>
      <xdr:col>46</xdr:col>
      <xdr:colOff>38100</xdr:colOff>
      <xdr:row>97</xdr:row>
      <xdr:rowOff>169273</xdr:rowOff>
    </xdr:to>
    <xdr:sp macro="" textlink="">
      <xdr:nvSpPr>
        <xdr:cNvPr id="487" name="楕円 486"/>
        <xdr:cNvSpPr/>
      </xdr:nvSpPr>
      <xdr:spPr>
        <a:xfrm>
          <a:off x="8699500" y="166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160400</xdr:rowOff>
    </xdr:from>
    <xdr:ext cx="534377" cy="259045"/>
    <xdr:sp macro="" textlink="">
      <xdr:nvSpPr>
        <xdr:cNvPr id="488" name="テキスト ボックス 487"/>
        <xdr:cNvSpPr txBox="1"/>
      </xdr:nvSpPr>
      <xdr:spPr>
        <a:xfrm>
          <a:off x="8483111" y="167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81764</xdr:rowOff>
    </xdr:from>
    <xdr:to>
      <xdr:col>41</xdr:col>
      <xdr:colOff>101600</xdr:colOff>
      <xdr:row>98</xdr:row>
      <xdr:rowOff>11914</xdr:rowOff>
    </xdr:to>
    <xdr:sp macro="" textlink="">
      <xdr:nvSpPr>
        <xdr:cNvPr id="489" name="楕円 488"/>
        <xdr:cNvSpPr/>
      </xdr:nvSpPr>
      <xdr:spPr>
        <a:xfrm>
          <a:off x="7810500" y="167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3041</xdr:rowOff>
    </xdr:from>
    <xdr:ext cx="534377" cy="259045"/>
    <xdr:sp macro="" textlink="">
      <xdr:nvSpPr>
        <xdr:cNvPr id="490" name="テキスト ボックス 489"/>
        <xdr:cNvSpPr txBox="1"/>
      </xdr:nvSpPr>
      <xdr:spPr>
        <a:xfrm>
          <a:off x="7594111" y="168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151651</xdr:rowOff>
    </xdr:from>
    <xdr:to>
      <xdr:col>36</xdr:col>
      <xdr:colOff>165100</xdr:colOff>
      <xdr:row>98</xdr:row>
      <xdr:rowOff>81801</xdr:rowOff>
    </xdr:to>
    <xdr:sp macro="" textlink="">
      <xdr:nvSpPr>
        <xdr:cNvPr id="491" name="楕円 490"/>
        <xdr:cNvSpPr/>
      </xdr:nvSpPr>
      <xdr:spPr>
        <a:xfrm>
          <a:off x="6921500" y="16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72928</xdr:rowOff>
    </xdr:from>
    <xdr:ext cx="534377" cy="259045"/>
    <xdr:sp macro="" textlink="">
      <xdr:nvSpPr>
        <xdr:cNvPr id="492" name="テキスト ボックス 491"/>
        <xdr:cNvSpPr txBox="1"/>
      </xdr:nvSpPr>
      <xdr:spPr>
        <a:xfrm>
          <a:off x="6705111" y="168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35623</xdr:rowOff>
    </xdr:from>
    <xdr:to>
      <xdr:col>85</xdr:col>
      <xdr:colOff>127000</xdr:colOff>
      <xdr:row>39</xdr:row>
      <xdr:rowOff>36246</xdr:rowOff>
    </xdr:to>
    <xdr:cxnSp macro="">
      <xdr:nvCxnSpPr>
        <xdr:cNvPr id="521" name="直線コネクタ 520"/>
        <xdr:cNvCxnSpPr/>
      </xdr:nvCxnSpPr>
      <xdr:spPr>
        <a:xfrm flipV="1">
          <a:off x="15481300" y="6722173"/>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33160</xdr:rowOff>
    </xdr:from>
    <xdr:to>
      <xdr:col>81</xdr:col>
      <xdr:colOff>50800</xdr:colOff>
      <xdr:row>39</xdr:row>
      <xdr:rowOff>36246</xdr:rowOff>
    </xdr:to>
    <xdr:cxnSp macro="">
      <xdr:nvCxnSpPr>
        <xdr:cNvPr id="524" name="直線コネクタ 523"/>
        <xdr:cNvCxnSpPr/>
      </xdr:nvCxnSpPr>
      <xdr:spPr>
        <a:xfrm>
          <a:off x="14592300" y="671971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33160</xdr:rowOff>
    </xdr:from>
    <xdr:to>
      <xdr:col>76</xdr:col>
      <xdr:colOff>114300</xdr:colOff>
      <xdr:row>39</xdr:row>
      <xdr:rowOff>40069</xdr:rowOff>
    </xdr:to>
    <xdr:cxnSp macro="">
      <xdr:nvCxnSpPr>
        <xdr:cNvPr id="527" name="直線コネクタ 526"/>
        <xdr:cNvCxnSpPr/>
      </xdr:nvCxnSpPr>
      <xdr:spPr>
        <a:xfrm flipV="1">
          <a:off x="13703300" y="6719710"/>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3264</xdr:rowOff>
    </xdr:from>
    <xdr:to>
      <xdr:col>71</xdr:col>
      <xdr:colOff>177800</xdr:colOff>
      <xdr:row>39</xdr:row>
      <xdr:rowOff>40069</xdr:rowOff>
    </xdr:to>
    <xdr:cxnSp macro="">
      <xdr:nvCxnSpPr>
        <xdr:cNvPr id="530" name="直線コネクタ 529"/>
        <xdr:cNvCxnSpPr/>
      </xdr:nvCxnSpPr>
      <xdr:spPr>
        <a:xfrm>
          <a:off x="12814300" y="6689814"/>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156273</xdr:rowOff>
    </xdr:from>
    <xdr:to>
      <xdr:col>85</xdr:col>
      <xdr:colOff>177800</xdr:colOff>
      <xdr:row>39</xdr:row>
      <xdr:rowOff>86423</xdr:rowOff>
    </xdr:to>
    <xdr:sp macro="" textlink="">
      <xdr:nvSpPr>
        <xdr:cNvPr id="540" name="楕円 539"/>
        <xdr:cNvSpPr/>
      </xdr:nvSpPr>
      <xdr:spPr>
        <a:xfrm>
          <a:off x="16268700" y="6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378565" cy="259045"/>
    <xdr:sp macro="" textlink="">
      <xdr:nvSpPr>
        <xdr:cNvPr id="541" name="災害復旧事業費該当値テキスト"/>
        <xdr:cNvSpPr txBox="1"/>
      </xdr:nvSpPr>
      <xdr:spPr>
        <a:xfrm>
          <a:off x="16370300" y="6630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156896</xdr:rowOff>
    </xdr:from>
    <xdr:to>
      <xdr:col>81</xdr:col>
      <xdr:colOff>101600</xdr:colOff>
      <xdr:row>39</xdr:row>
      <xdr:rowOff>87046</xdr:rowOff>
    </xdr:to>
    <xdr:sp macro="" textlink="">
      <xdr:nvSpPr>
        <xdr:cNvPr id="542" name="楕円 541"/>
        <xdr:cNvSpPr/>
      </xdr:nvSpPr>
      <xdr:spPr>
        <a:xfrm>
          <a:off x="15430500" y="66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78173</xdr:rowOff>
    </xdr:from>
    <xdr:ext cx="378565" cy="259045"/>
    <xdr:sp macro="" textlink="">
      <xdr:nvSpPr>
        <xdr:cNvPr id="543" name="テキスト ボックス 542"/>
        <xdr:cNvSpPr txBox="1"/>
      </xdr:nvSpPr>
      <xdr:spPr>
        <a:xfrm>
          <a:off x="15292017" y="67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153810</xdr:rowOff>
    </xdr:from>
    <xdr:to>
      <xdr:col>76</xdr:col>
      <xdr:colOff>165100</xdr:colOff>
      <xdr:row>39</xdr:row>
      <xdr:rowOff>83960</xdr:rowOff>
    </xdr:to>
    <xdr:sp macro="" textlink="">
      <xdr:nvSpPr>
        <xdr:cNvPr id="544" name="楕円 543"/>
        <xdr:cNvSpPr/>
      </xdr:nvSpPr>
      <xdr:spPr>
        <a:xfrm>
          <a:off x="14541500" y="6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75087</xdr:rowOff>
    </xdr:from>
    <xdr:ext cx="378565" cy="259045"/>
    <xdr:sp macro="" textlink="">
      <xdr:nvSpPr>
        <xdr:cNvPr id="545" name="テキスト ボックス 544"/>
        <xdr:cNvSpPr txBox="1"/>
      </xdr:nvSpPr>
      <xdr:spPr>
        <a:xfrm>
          <a:off x="14403017" y="676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160719</xdr:rowOff>
    </xdr:from>
    <xdr:to>
      <xdr:col>72</xdr:col>
      <xdr:colOff>38100</xdr:colOff>
      <xdr:row>39</xdr:row>
      <xdr:rowOff>90869</xdr:rowOff>
    </xdr:to>
    <xdr:sp macro="" textlink="">
      <xdr:nvSpPr>
        <xdr:cNvPr id="546" name="楕円 545"/>
        <xdr:cNvSpPr/>
      </xdr:nvSpPr>
      <xdr:spPr>
        <a:xfrm>
          <a:off x="13652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81996</xdr:rowOff>
    </xdr:from>
    <xdr:ext cx="378565" cy="259045"/>
    <xdr:sp macro="" textlink="">
      <xdr:nvSpPr>
        <xdr:cNvPr id="547" name="テキスト ボックス 546"/>
        <xdr:cNvSpPr txBox="1"/>
      </xdr:nvSpPr>
      <xdr:spPr>
        <a:xfrm>
          <a:off x="13514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123914</xdr:rowOff>
    </xdr:from>
    <xdr:to>
      <xdr:col>67</xdr:col>
      <xdr:colOff>101600</xdr:colOff>
      <xdr:row>39</xdr:row>
      <xdr:rowOff>54064</xdr:rowOff>
    </xdr:to>
    <xdr:sp macro="" textlink="">
      <xdr:nvSpPr>
        <xdr:cNvPr id="548" name="楕円 547"/>
        <xdr:cNvSpPr/>
      </xdr:nvSpPr>
      <xdr:spPr>
        <a:xfrm>
          <a:off x="12763500" y="66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45191</xdr:rowOff>
    </xdr:from>
    <xdr:ext cx="469744" cy="259045"/>
    <xdr:sp macro="" textlink="">
      <xdr:nvSpPr>
        <xdr:cNvPr id="549" name="テキスト ボックス 548"/>
        <xdr:cNvSpPr txBox="1"/>
      </xdr:nvSpPr>
      <xdr:spPr>
        <a:xfrm>
          <a:off x="12579428" y="67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43786</xdr:rowOff>
    </xdr:from>
    <xdr:to>
      <xdr:col>85</xdr:col>
      <xdr:colOff>127000</xdr:colOff>
      <xdr:row>77</xdr:row>
      <xdr:rowOff>69225</xdr:rowOff>
    </xdr:to>
    <xdr:cxnSp macro="">
      <xdr:nvCxnSpPr>
        <xdr:cNvPr id="629" name="直線コネクタ 628"/>
        <xdr:cNvCxnSpPr/>
      </xdr:nvCxnSpPr>
      <xdr:spPr>
        <a:xfrm>
          <a:off x="15481300" y="13245436"/>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20109</xdr:rowOff>
    </xdr:from>
    <xdr:to>
      <xdr:col>81</xdr:col>
      <xdr:colOff>50800</xdr:colOff>
      <xdr:row>77</xdr:row>
      <xdr:rowOff>43786</xdr:rowOff>
    </xdr:to>
    <xdr:cxnSp macro="">
      <xdr:nvCxnSpPr>
        <xdr:cNvPr id="632" name="直線コネクタ 631"/>
        <xdr:cNvCxnSpPr/>
      </xdr:nvCxnSpPr>
      <xdr:spPr>
        <a:xfrm>
          <a:off x="14592300" y="13221759"/>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10623</xdr:rowOff>
    </xdr:from>
    <xdr:to>
      <xdr:col>76</xdr:col>
      <xdr:colOff>114300</xdr:colOff>
      <xdr:row>77</xdr:row>
      <xdr:rowOff>20109</xdr:rowOff>
    </xdr:to>
    <xdr:cxnSp macro="">
      <xdr:nvCxnSpPr>
        <xdr:cNvPr id="635" name="直線コネクタ 634"/>
        <xdr:cNvCxnSpPr/>
      </xdr:nvCxnSpPr>
      <xdr:spPr>
        <a:xfrm>
          <a:off x="13703300" y="1321227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138785</xdr:rowOff>
    </xdr:from>
    <xdr:to>
      <xdr:col>71</xdr:col>
      <xdr:colOff>177800</xdr:colOff>
      <xdr:row>77</xdr:row>
      <xdr:rowOff>10623</xdr:rowOff>
    </xdr:to>
    <xdr:cxnSp macro="">
      <xdr:nvCxnSpPr>
        <xdr:cNvPr id="638" name="直線コネクタ 637"/>
        <xdr:cNvCxnSpPr/>
      </xdr:nvCxnSpPr>
      <xdr:spPr>
        <a:xfrm>
          <a:off x="12814300" y="13168985"/>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18425</xdr:rowOff>
    </xdr:from>
    <xdr:to>
      <xdr:col>85</xdr:col>
      <xdr:colOff>177800</xdr:colOff>
      <xdr:row>77</xdr:row>
      <xdr:rowOff>120025</xdr:rowOff>
    </xdr:to>
    <xdr:sp macro="" textlink="">
      <xdr:nvSpPr>
        <xdr:cNvPr id="648" name="楕円 647"/>
        <xdr:cNvSpPr/>
      </xdr:nvSpPr>
      <xdr:spPr>
        <a:xfrm>
          <a:off x="16268700" y="13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168302</xdr:rowOff>
    </xdr:from>
    <xdr:ext cx="534377" cy="259045"/>
    <xdr:sp macro="" textlink="">
      <xdr:nvSpPr>
        <xdr:cNvPr id="649" name="公債費該当値テキスト"/>
        <xdr:cNvSpPr txBox="1"/>
      </xdr:nvSpPr>
      <xdr:spPr>
        <a:xfrm>
          <a:off x="16370300" y="131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164436</xdr:rowOff>
    </xdr:from>
    <xdr:to>
      <xdr:col>81</xdr:col>
      <xdr:colOff>101600</xdr:colOff>
      <xdr:row>77</xdr:row>
      <xdr:rowOff>94586</xdr:rowOff>
    </xdr:to>
    <xdr:sp macro="" textlink="">
      <xdr:nvSpPr>
        <xdr:cNvPr id="650" name="楕円 649"/>
        <xdr:cNvSpPr/>
      </xdr:nvSpPr>
      <xdr:spPr>
        <a:xfrm>
          <a:off x="15430500" y="131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85713</xdr:rowOff>
    </xdr:from>
    <xdr:ext cx="534377" cy="259045"/>
    <xdr:sp macro="" textlink="">
      <xdr:nvSpPr>
        <xdr:cNvPr id="651" name="テキスト ボックス 650"/>
        <xdr:cNvSpPr txBox="1"/>
      </xdr:nvSpPr>
      <xdr:spPr>
        <a:xfrm>
          <a:off x="15214111" y="13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140759</xdr:rowOff>
    </xdr:from>
    <xdr:to>
      <xdr:col>76</xdr:col>
      <xdr:colOff>165100</xdr:colOff>
      <xdr:row>77</xdr:row>
      <xdr:rowOff>70909</xdr:rowOff>
    </xdr:to>
    <xdr:sp macro="" textlink="">
      <xdr:nvSpPr>
        <xdr:cNvPr id="652" name="楕円 651"/>
        <xdr:cNvSpPr/>
      </xdr:nvSpPr>
      <xdr:spPr>
        <a:xfrm>
          <a:off x="14541500" y="131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62036</xdr:rowOff>
    </xdr:from>
    <xdr:ext cx="534377" cy="259045"/>
    <xdr:sp macro="" textlink="">
      <xdr:nvSpPr>
        <xdr:cNvPr id="653" name="テキスト ボックス 652"/>
        <xdr:cNvSpPr txBox="1"/>
      </xdr:nvSpPr>
      <xdr:spPr>
        <a:xfrm>
          <a:off x="14325111" y="132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131273</xdr:rowOff>
    </xdr:from>
    <xdr:to>
      <xdr:col>72</xdr:col>
      <xdr:colOff>38100</xdr:colOff>
      <xdr:row>77</xdr:row>
      <xdr:rowOff>61423</xdr:rowOff>
    </xdr:to>
    <xdr:sp macro="" textlink="">
      <xdr:nvSpPr>
        <xdr:cNvPr id="654" name="楕円 653"/>
        <xdr:cNvSpPr/>
      </xdr:nvSpPr>
      <xdr:spPr>
        <a:xfrm>
          <a:off x="13652500" y="131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52550</xdr:rowOff>
    </xdr:from>
    <xdr:ext cx="534377" cy="259045"/>
    <xdr:sp macro="" textlink="">
      <xdr:nvSpPr>
        <xdr:cNvPr id="655" name="テキスト ボックス 654"/>
        <xdr:cNvSpPr txBox="1"/>
      </xdr:nvSpPr>
      <xdr:spPr>
        <a:xfrm>
          <a:off x="13436111" y="13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87985</xdr:rowOff>
    </xdr:from>
    <xdr:to>
      <xdr:col>67</xdr:col>
      <xdr:colOff>101600</xdr:colOff>
      <xdr:row>77</xdr:row>
      <xdr:rowOff>18135</xdr:rowOff>
    </xdr:to>
    <xdr:sp macro="" textlink="">
      <xdr:nvSpPr>
        <xdr:cNvPr id="656" name="楕円 655"/>
        <xdr:cNvSpPr/>
      </xdr:nvSpPr>
      <xdr:spPr>
        <a:xfrm>
          <a:off x="12763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9262</xdr:rowOff>
    </xdr:from>
    <xdr:ext cx="534377" cy="259045"/>
    <xdr:sp macro="" textlink="">
      <xdr:nvSpPr>
        <xdr:cNvPr id="657" name="テキスト ボックス 656"/>
        <xdr:cNvSpPr txBox="1"/>
      </xdr:nvSpPr>
      <xdr:spPr>
        <a:xfrm>
          <a:off x="12547111"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84661</xdr:rowOff>
    </xdr:from>
    <xdr:to>
      <xdr:col>85</xdr:col>
      <xdr:colOff>127000</xdr:colOff>
      <xdr:row>99</xdr:row>
      <xdr:rowOff>24333</xdr:rowOff>
    </xdr:to>
    <xdr:cxnSp macro="">
      <xdr:nvCxnSpPr>
        <xdr:cNvPr id="688" name="直線コネクタ 687"/>
        <xdr:cNvCxnSpPr/>
      </xdr:nvCxnSpPr>
      <xdr:spPr>
        <a:xfrm flipV="1">
          <a:off x="15481300" y="16886761"/>
          <a:ext cx="8382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111288</xdr:rowOff>
    </xdr:from>
    <xdr:to>
      <xdr:col>81</xdr:col>
      <xdr:colOff>50800</xdr:colOff>
      <xdr:row>99</xdr:row>
      <xdr:rowOff>24333</xdr:rowOff>
    </xdr:to>
    <xdr:cxnSp macro="">
      <xdr:nvCxnSpPr>
        <xdr:cNvPr id="691" name="直線コネクタ 690"/>
        <xdr:cNvCxnSpPr/>
      </xdr:nvCxnSpPr>
      <xdr:spPr>
        <a:xfrm>
          <a:off x="14592300" y="16913388"/>
          <a:ext cx="889000" cy="8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105911</xdr:rowOff>
    </xdr:from>
    <xdr:to>
      <xdr:col>76</xdr:col>
      <xdr:colOff>114300</xdr:colOff>
      <xdr:row>98</xdr:row>
      <xdr:rowOff>111288</xdr:rowOff>
    </xdr:to>
    <xdr:cxnSp macro="">
      <xdr:nvCxnSpPr>
        <xdr:cNvPr id="694" name="直線コネクタ 693"/>
        <xdr:cNvCxnSpPr/>
      </xdr:nvCxnSpPr>
      <xdr:spPr>
        <a:xfrm>
          <a:off x="13703300" y="16908011"/>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105911</xdr:rowOff>
    </xdr:from>
    <xdr:to>
      <xdr:col>71</xdr:col>
      <xdr:colOff>177800</xdr:colOff>
      <xdr:row>99</xdr:row>
      <xdr:rowOff>14754</xdr:rowOff>
    </xdr:to>
    <xdr:cxnSp macro="">
      <xdr:nvCxnSpPr>
        <xdr:cNvPr id="697" name="直線コネクタ 696"/>
        <xdr:cNvCxnSpPr/>
      </xdr:nvCxnSpPr>
      <xdr:spPr>
        <a:xfrm flipV="1">
          <a:off x="12814300" y="16908011"/>
          <a:ext cx="889000" cy="8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33861</xdr:rowOff>
    </xdr:from>
    <xdr:to>
      <xdr:col>85</xdr:col>
      <xdr:colOff>177800</xdr:colOff>
      <xdr:row>98</xdr:row>
      <xdr:rowOff>135461</xdr:rowOff>
    </xdr:to>
    <xdr:sp macro="" textlink="">
      <xdr:nvSpPr>
        <xdr:cNvPr id="707" name="楕円 706"/>
        <xdr:cNvSpPr/>
      </xdr:nvSpPr>
      <xdr:spPr>
        <a:xfrm>
          <a:off x="16268700" y="168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56738</xdr:rowOff>
    </xdr:from>
    <xdr:ext cx="534377" cy="259045"/>
    <xdr:sp macro="" textlink="">
      <xdr:nvSpPr>
        <xdr:cNvPr id="708" name="積立金該当値テキスト"/>
        <xdr:cNvSpPr txBox="1"/>
      </xdr:nvSpPr>
      <xdr:spPr>
        <a:xfrm>
          <a:off x="16370300" y="166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144983</xdr:rowOff>
    </xdr:from>
    <xdr:to>
      <xdr:col>81</xdr:col>
      <xdr:colOff>101600</xdr:colOff>
      <xdr:row>99</xdr:row>
      <xdr:rowOff>75133</xdr:rowOff>
    </xdr:to>
    <xdr:sp macro="" textlink="">
      <xdr:nvSpPr>
        <xdr:cNvPr id="709" name="楕円 708"/>
        <xdr:cNvSpPr/>
      </xdr:nvSpPr>
      <xdr:spPr>
        <a:xfrm>
          <a:off x="15430500" y="169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66260</xdr:rowOff>
    </xdr:from>
    <xdr:ext cx="469744" cy="259045"/>
    <xdr:sp macro="" textlink="">
      <xdr:nvSpPr>
        <xdr:cNvPr id="710" name="テキスト ボックス 709"/>
        <xdr:cNvSpPr txBox="1"/>
      </xdr:nvSpPr>
      <xdr:spPr>
        <a:xfrm>
          <a:off x="15246428" y="1703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60488</xdr:rowOff>
    </xdr:from>
    <xdr:to>
      <xdr:col>76</xdr:col>
      <xdr:colOff>165100</xdr:colOff>
      <xdr:row>98</xdr:row>
      <xdr:rowOff>162088</xdr:rowOff>
    </xdr:to>
    <xdr:sp macro="" textlink="">
      <xdr:nvSpPr>
        <xdr:cNvPr id="711" name="楕円 710"/>
        <xdr:cNvSpPr/>
      </xdr:nvSpPr>
      <xdr:spPr>
        <a:xfrm>
          <a:off x="14541500" y="168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153215</xdr:rowOff>
    </xdr:from>
    <xdr:ext cx="534377" cy="259045"/>
    <xdr:sp macro="" textlink="">
      <xdr:nvSpPr>
        <xdr:cNvPr id="712" name="テキスト ボックス 711"/>
        <xdr:cNvSpPr txBox="1"/>
      </xdr:nvSpPr>
      <xdr:spPr>
        <a:xfrm>
          <a:off x="14325111" y="1695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55111</xdr:rowOff>
    </xdr:from>
    <xdr:to>
      <xdr:col>72</xdr:col>
      <xdr:colOff>38100</xdr:colOff>
      <xdr:row>98</xdr:row>
      <xdr:rowOff>156711</xdr:rowOff>
    </xdr:to>
    <xdr:sp macro="" textlink="">
      <xdr:nvSpPr>
        <xdr:cNvPr id="713" name="楕円 712"/>
        <xdr:cNvSpPr/>
      </xdr:nvSpPr>
      <xdr:spPr>
        <a:xfrm>
          <a:off x="13652500" y="168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1788</xdr:rowOff>
    </xdr:from>
    <xdr:ext cx="534377" cy="259045"/>
    <xdr:sp macro="" textlink="">
      <xdr:nvSpPr>
        <xdr:cNvPr id="714" name="テキスト ボックス 713"/>
        <xdr:cNvSpPr txBox="1"/>
      </xdr:nvSpPr>
      <xdr:spPr>
        <a:xfrm>
          <a:off x="13436111" y="166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135404</xdr:rowOff>
    </xdr:from>
    <xdr:to>
      <xdr:col>67</xdr:col>
      <xdr:colOff>101600</xdr:colOff>
      <xdr:row>99</xdr:row>
      <xdr:rowOff>65554</xdr:rowOff>
    </xdr:to>
    <xdr:sp macro="" textlink="">
      <xdr:nvSpPr>
        <xdr:cNvPr id="715" name="楕円 714"/>
        <xdr:cNvSpPr/>
      </xdr:nvSpPr>
      <xdr:spPr>
        <a:xfrm>
          <a:off x="12763500" y="16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56681</xdr:rowOff>
    </xdr:from>
    <xdr:ext cx="469744" cy="259045"/>
    <xdr:sp macro="" textlink="">
      <xdr:nvSpPr>
        <xdr:cNvPr id="716" name="テキスト ボックス 715"/>
        <xdr:cNvSpPr txBox="1"/>
      </xdr:nvSpPr>
      <xdr:spPr>
        <a:xfrm>
          <a:off x="12579428" y="170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132979</xdr:rowOff>
    </xdr:from>
    <xdr:to>
      <xdr:col>116</xdr:col>
      <xdr:colOff>63500</xdr:colOff>
      <xdr:row>38</xdr:row>
      <xdr:rowOff>135494</xdr:rowOff>
    </xdr:to>
    <xdr:cxnSp macro="">
      <xdr:nvCxnSpPr>
        <xdr:cNvPr id="743" name="直線コネクタ 742"/>
        <xdr:cNvCxnSpPr/>
      </xdr:nvCxnSpPr>
      <xdr:spPr>
        <a:xfrm>
          <a:off x="21323300" y="664807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125390</xdr:rowOff>
    </xdr:from>
    <xdr:to>
      <xdr:col>111</xdr:col>
      <xdr:colOff>177800</xdr:colOff>
      <xdr:row>38</xdr:row>
      <xdr:rowOff>132979</xdr:rowOff>
    </xdr:to>
    <xdr:cxnSp macro="">
      <xdr:nvCxnSpPr>
        <xdr:cNvPr id="746" name="直線コネクタ 745"/>
        <xdr:cNvCxnSpPr/>
      </xdr:nvCxnSpPr>
      <xdr:spPr>
        <a:xfrm>
          <a:off x="20434300" y="664049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125390</xdr:rowOff>
    </xdr:from>
    <xdr:to>
      <xdr:col>107</xdr:col>
      <xdr:colOff>50800</xdr:colOff>
      <xdr:row>38</xdr:row>
      <xdr:rowOff>134762</xdr:rowOff>
    </xdr:to>
    <xdr:cxnSp macro="">
      <xdr:nvCxnSpPr>
        <xdr:cNvPr id="749" name="直線コネクタ 748"/>
        <xdr:cNvCxnSpPr/>
      </xdr:nvCxnSpPr>
      <xdr:spPr>
        <a:xfrm flipV="1">
          <a:off x="19545300" y="6640490"/>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132705</xdr:rowOff>
    </xdr:from>
    <xdr:to>
      <xdr:col>102</xdr:col>
      <xdr:colOff>114300</xdr:colOff>
      <xdr:row>38</xdr:row>
      <xdr:rowOff>134762</xdr:rowOff>
    </xdr:to>
    <xdr:cxnSp macro="">
      <xdr:nvCxnSpPr>
        <xdr:cNvPr id="752" name="直線コネクタ 751"/>
        <xdr:cNvCxnSpPr/>
      </xdr:nvCxnSpPr>
      <xdr:spPr>
        <a:xfrm>
          <a:off x="18656300" y="664780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84694</xdr:rowOff>
    </xdr:from>
    <xdr:to>
      <xdr:col>116</xdr:col>
      <xdr:colOff>114300</xdr:colOff>
      <xdr:row>39</xdr:row>
      <xdr:rowOff>14844</xdr:rowOff>
    </xdr:to>
    <xdr:sp macro="" textlink="">
      <xdr:nvSpPr>
        <xdr:cNvPr id="762" name="楕円 761"/>
        <xdr:cNvSpPr/>
      </xdr:nvSpPr>
      <xdr:spPr>
        <a:xfrm>
          <a:off x="221107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171071</xdr:rowOff>
    </xdr:from>
    <xdr:ext cx="313932" cy="259045"/>
    <xdr:sp macro="" textlink="">
      <xdr:nvSpPr>
        <xdr:cNvPr id="763" name="投資及び出資金該当値テキスト"/>
        <xdr:cNvSpPr txBox="1"/>
      </xdr:nvSpPr>
      <xdr:spPr>
        <a:xfrm>
          <a:off x="22212300" y="651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82179</xdr:rowOff>
    </xdr:from>
    <xdr:to>
      <xdr:col>112</xdr:col>
      <xdr:colOff>38100</xdr:colOff>
      <xdr:row>39</xdr:row>
      <xdr:rowOff>12329</xdr:rowOff>
    </xdr:to>
    <xdr:sp macro="" textlink="">
      <xdr:nvSpPr>
        <xdr:cNvPr id="764" name="楕円 763"/>
        <xdr:cNvSpPr/>
      </xdr:nvSpPr>
      <xdr:spPr>
        <a:xfrm>
          <a:off x="212725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3456</xdr:rowOff>
    </xdr:from>
    <xdr:ext cx="378565" cy="259045"/>
    <xdr:sp macro="" textlink="">
      <xdr:nvSpPr>
        <xdr:cNvPr id="765" name="テキスト ボックス 764"/>
        <xdr:cNvSpPr txBox="1"/>
      </xdr:nvSpPr>
      <xdr:spPr>
        <a:xfrm>
          <a:off x="21134017" y="669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74590</xdr:rowOff>
    </xdr:from>
    <xdr:to>
      <xdr:col>107</xdr:col>
      <xdr:colOff>101600</xdr:colOff>
      <xdr:row>39</xdr:row>
      <xdr:rowOff>4740</xdr:rowOff>
    </xdr:to>
    <xdr:sp macro="" textlink="">
      <xdr:nvSpPr>
        <xdr:cNvPr id="766" name="楕円 765"/>
        <xdr:cNvSpPr/>
      </xdr:nvSpPr>
      <xdr:spPr>
        <a:xfrm>
          <a:off x="20383500" y="6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167317</xdr:rowOff>
    </xdr:from>
    <xdr:ext cx="378565" cy="259045"/>
    <xdr:sp macro="" textlink="">
      <xdr:nvSpPr>
        <xdr:cNvPr id="767" name="テキスト ボックス 766"/>
        <xdr:cNvSpPr txBox="1"/>
      </xdr:nvSpPr>
      <xdr:spPr>
        <a:xfrm>
          <a:off x="20245017" y="668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83962</xdr:rowOff>
    </xdr:from>
    <xdr:to>
      <xdr:col>102</xdr:col>
      <xdr:colOff>165100</xdr:colOff>
      <xdr:row>39</xdr:row>
      <xdr:rowOff>14112</xdr:rowOff>
    </xdr:to>
    <xdr:sp macro="" textlink="">
      <xdr:nvSpPr>
        <xdr:cNvPr id="768" name="楕円 767"/>
        <xdr:cNvSpPr/>
      </xdr:nvSpPr>
      <xdr:spPr>
        <a:xfrm>
          <a:off x="19494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5239</xdr:rowOff>
    </xdr:from>
    <xdr:ext cx="378565" cy="259045"/>
    <xdr:sp macro="" textlink="">
      <xdr:nvSpPr>
        <xdr:cNvPr id="769" name="テキスト ボックス 768"/>
        <xdr:cNvSpPr txBox="1"/>
      </xdr:nvSpPr>
      <xdr:spPr>
        <a:xfrm>
          <a:off x="19356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81905</xdr:rowOff>
    </xdr:from>
    <xdr:to>
      <xdr:col>98</xdr:col>
      <xdr:colOff>38100</xdr:colOff>
      <xdr:row>39</xdr:row>
      <xdr:rowOff>12055</xdr:rowOff>
    </xdr:to>
    <xdr:sp macro="" textlink="">
      <xdr:nvSpPr>
        <xdr:cNvPr id="770" name="楕円 769"/>
        <xdr:cNvSpPr/>
      </xdr:nvSpPr>
      <xdr:spPr>
        <a:xfrm>
          <a:off x="18605500" y="65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3182</xdr:rowOff>
    </xdr:from>
    <xdr:ext cx="378565" cy="259045"/>
    <xdr:sp macro="" textlink="">
      <xdr:nvSpPr>
        <xdr:cNvPr id="771" name="テキスト ボックス 770"/>
        <xdr:cNvSpPr txBox="1"/>
      </xdr:nvSpPr>
      <xdr:spPr>
        <a:xfrm>
          <a:off x="18467017" y="668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123279</xdr:rowOff>
    </xdr:from>
    <xdr:to>
      <xdr:col>116</xdr:col>
      <xdr:colOff>63500</xdr:colOff>
      <xdr:row>58</xdr:row>
      <xdr:rowOff>123813</xdr:rowOff>
    </xdr:to>
    <xdr:cxnSp macro="">
      <xdr:nvCxnSpPr>
        <xdr:cNvPr id="800" name="直線コネクタ 799"/>
        <xdr:cNvCxnSpPr/>
      </xdr:nvCxnSpPr>
      <xdr:spPr>
        <a:xfrm flipV="1">
          <a:off x="21323300" y="10067379"/>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123813</xdr:rowOff>
    </xdr:from>
    <xdr:to>
      <xdr:col>111</xdr:col>
      <xdr:colOff>177800</xdr:colOff>
      <xdr:row>58</xdr:row>
      <xdr:rowOff>124689</xdr:rowOff>
    </xdr:to>
    <xdr:cxnSp macro="">
      <xdr:nvCxnSpPr>
        <xdr:cNvPr id="803" name="直線コネクタ 802"/>
        <xdr:cNvCxnSpPr/>
      </xdr:nvCxnSpPr>
      <xdr:spPr>
        <a:xfrm flipV="1">
          <a:off x="20434300" y="1006791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124689</xdr:rowOff>
    </xdr:from>
    <xdr:to>
      <xdr:col>107</xdr:col>
      <xdr:colOff>50800</xdr:colOff>
      <xdr:row>58</xdr:row>
      <xdr:rowOff>126136</xdr:rowOff>
    </xdr:to>
    <xdr:cxnSp macro="">
      <xdr:nvCxnSpPr>
        <xdr:cNvPr id="806" name="直線コネクタ 805"/>
        <xdr:cNvCxnSpPr/>
      </xdr:nvCxnSpPr>
      <xdr:spPr>
        <a:xfrm flipV="1">
          <a:off x="19545300" y="10068789"/>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126136</xdr:rowOff>
    </xdr:from>
    <xdr:to>
      <xdr:col>102</xdr:col>
      <xdr:colOff>114300</xdr:colOff>
      <xdr:row>58</xdr:row>
      <xdr:rowOff>126479</xdr:rowOff>
    </xdr:to>
    <xdr:cxnSp macro="">
      <xdr:nvCxnSpPr>
        <xdr:cNvPr id="809" name="直線コネクタ 808"/>
        <xdr:cNvCxnSpPr/>
      </xdr:nvCxnSpPr>
      <xdr:spPr>
        <a:xfrm flipV="1">
          <a:off x="18656300" y="1007023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72479</xdr:rowOff>
    </xdr:from>
    <xdr:to>
      <xdr:col>116</xdr:col>
      <xdr:colOff>114300</xdr:colOff>
      <xdr:row>59</xdr:row>
      <xdr:rowOff>2629</xdr:rowOff>
    </xdr:to>
    <xdr:sp macro="" textlink="">
      <xdr:nvSpPr>
        <xdr:cNvPr id="819" name="楕円 818"/>
        <xdr:cNvSpPr/>
      </xdr:nvSpPr>
      <xdr:spPr>
        <a:xfrm>
          <a:off x="221107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158856</xdr:rowOff>
    </xdr:from>
    <xdr:ext cx="469744" cy="259045"/>
    <xdr:sp macro="" textlink="">
      <xdr:nvSpPr>
        <xdr:cNvPr id="820" name="貸付金該当値テキスト"/>
        <xdr:cNvSpPr txBox="1"/>
      </xdr:nvSpPr>
      <xdr:spPr>
        <a:xfrm>
          <a:off x="22212300" y="99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73013</xdr:rowOff>
    </xdr:from>
    <xdr:to>
      <xdr:col>112</xdr:col>
      <xdr:colOff>38100</xdr:colOff>
      <xdr:row>59</xdr:row>
      <xdr:rowOff>3163</xdr:rowOff>
    </xdr:to>
    <xdr:sp macro="" textlink="">
      <xdr:nvSpPr>
        <xdr:cNvPr id="821" name="楕円 820"/>
        <xdr:cNvSpPr/>
      </xdr:nvSpPr>
      <xdr:spPr>
        <a:xfrm>
          <a:off x="21272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165740</xdr:rowOff>
    </xdr:from>
    <xdr:ext cx="469744" cy="259045"/>
    <xdr:sp macro="" textlink="">
      <xdr:nvSpPr>
        <xdr:cNvPr id="822" name="テキスト ボックス 821"/>
        <xdr:cNvSpPr txBox="1"/>
      </xdr:nvSpPr>
      <xdr:spPr>
        <a:xfrm>
          <a:off x="21088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73889</xdr:rowOff>
    </xdr:from>
    <xdr:to>
      <xdr:col>107</xdr:col>
      <xdr:colOff>101600</xdr:colOff>
      <xdr:row>59</xdr:row>
      <xdr:rowOff>4039</xdr:rowOff>
    </xdr:to>
    <xdr:sp macro="" textlink="">
      <xdr:nvSpPr>
        <xdr:cNvPr id="823" name="楕円 822"/>
        <xdr:cNvSpPr/>
      </xdr:nvSpPr>
      <xdr:spPr>
        <a:xfrm>
          <a:off x="20383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166616</xdr:rowOff>
    </xdr:from>
    <xdr:ext cx="469744" cy="259045"/>
    <xdr:sp macro="" textlink="">
      <xdr:nvSpPr>
        <xdr:cNvPr id="824" name="テキスト ボックス 823"/>
        <xdr:cNvSpPr txBox="1"/>
      </xdr:nvSpPr>
      <xdr:spPr>
        <a:xfrm>
          <a:off x="20199428" y="101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75336</xdr:rowOff>
    </xdr:from>
    <xdr:to>
      <xdr:col>102</xdr:col>
      <xdr:colOff>165100</xdr:colOff>
      <xdr:row>59</xdr:row>
      <xdr:rowOff>5486</xdr:rowOff>
    </xdr:to>
    <xdr:sp macro="" textlink="">
      <xdr:nvSpPr>
        <xdr:cNvPr id="825" name="楕円 824"/>
        <xdr:cNvSpPr/>
      </xdr:nvSpPr>
      <xdr:spPr>
        <a:xfrm>
          <a:off x="19494500" y="100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26" name="テキスト ボックス 825"/>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75679</xdr:rowOff>
    </xdr:from>
    <xdr:to>
      <xdr:col>98</xdr:col>
      <xdr:colOff>38100</xdr:colOff>
      <xdr:row>59</xdr:row>
      <xdr:rowOff>5829</xdr:rowOff>
    </xdr:to>
    <xdr:sp macro="" textlink="">
      <xdr:nvSpPr>
        <xdr:cNvPr id="827" name="楕円 826"/>
        <xdr:cNvSpPr/>
      </xdr:nvSpPr>
      <xdr:spPr>
        <a:xfrm>
          <a:off x="18605500" y="10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168406</xdr:rowOff>
    </xdr:from>
    <xdr:ext cx="469744" cy="259045"/>
    <xdr:sp macro="" textlink="">
      <xdr:nvSpPr>
        <xdr:cNvPr id="828" name="テキスト ボックス 827"/>
        <xdr:cNvSpPr txBox="1"/>
      </xdr:nvSpPr>
      <xdr:spPr>
        <a:xfrm>
          <a:off x="18421428" y="101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42621</xdr:rowOff>
    </xdr:from>
    <xdr:to>
      <xdr:col>116</xdr:col>
      <xdr:colOff>63500</xdr:colOff>
      <xdr:row>77</xdr:row>
      <xdr:rowOff>72777</xdr:rowOff>
    </xdr:to>
    <xdr:cxnSp macro="">
      <xdr:nvCxnSpPr>
        <xdr:cNvPr id="858" name="直線コネクタ 857"/>
        <xdr:cNvCxnSpPr/>
      </xdr:nvCxnSpPr>
      <xdr:spPr>
        <a:xfrm flipV="1">
          <a:off x="21323300" y="13244271"/>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72777</xdr:rowOff>
    </xdr:from>
    <xdr:to>
      <xdr:col>111</xdr:col>
      <xdr:colOff>177800</xdr:colOff>
      <xdr:row>77</xdr:row>
      <xdr:rowOff>90666</xdr:rowOff>
    </xdr:to>
    <xdr:cxnSp macro="">
      <xdr:nvCxnSpPr>
        <xdr:cNvPr id="861" name="直線コネクタ 860"/>
        <xdr:cNvCxnSpPr/>
      </xdr:nvCxnSpPr>
      <xdr:spPr>
        <a:xfrm flipV="1">
          <a:off x="20434300" y="13274427"/>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87961</xdr:rowOff>
    </xdr:from>
    <xdr:to>
      <xdr:col>107</xdr:col>
      <xdr:colOff>50800</xdr:colOff>
      <xdr:row>77</xdr:row>
      <xdr:rowOff>90666</xdr:rowOff>
    </xdr:to>
    <xdr:cxnSp macro="">
      <xdr:nvCxnSpPr>
        <xdr:cNvPr id="864" name="直線コネクタ 863"/>
        <xdr:cNvCxnSpPr/>
      </xdr:nvCxnSpPr>
      <xdr:spPr>
        <a:xfrm>
          <a:off x="19545300" y="13289611"/>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87961</xdr:rowOff>
    </xdr:from>
    <xdr:to>
      <xdr:col>102</xdr:col>
      <xdr:colOff>114300</xdr:colOff>
      <xdr:row>77</xdr:row>
      <xdr:rowOff>129108</xdr:rowOff>
    </xdr:to>
    <xdr:cxnSp macro="">
      <xdr:nvCxnSpPr>
        <xdr:cNvPr id="867" name="直線コネクタ 866"/>
        <xdr:cNvCxnSpPr/>
      </xdr:nvCxnSpPr>
      <xdr:spPr>
        <a:xfrm flipV="1">
          <a:off x="18656300" y="132896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163271</xdr:rowOff>
    </xdr:from>
    <xdr:to>
      <xdr:col>116</xdr:col>
      <xdr:colOff>114300</xdr:colOff>
      <xdr:row>77</xdr:row>
      <xdr:rowOff>93421</xdr:rowOff>
    </xdr:to>
    <xdr:sp macro="" textlink="">
      <xdr:nvSpPr>
        <xdr:cNvPr id="877" name="楕円 876"/>
        <xdr:cNvSpPr/>
      </xdr:nvSpPr>
      <xdr:spPr>
        <a:xfrm>
          <a:off x="22110700" y="13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141698</xdr:rowOff>
    </xdr:from>
    <xdr:ext cx="534377" cy="259045"/>
    <xdr:sp macro="" textlink="">
      <xdr:nvSpPr>
        <xdr:cNvPr id="878" name="繰出金該当値テキスト"/>
        <xdr:cNvSpPr txBox="1"/>
      </xdr:nvSpPr>
      <xdr:spPr>
        <a:xfrm>
          <a:off x="22212300" y="13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21977</xdr:rowOff>
    </xdr:from>
    <xdr:to>
      <xdr:col>112</xdr:col>
      <xdr:colOff>38100</xdr:colOff>
      <xdr:row>77</xdr:row>
      <xdr:rowOff>123577</xdr:rowOff>
    </xdr:to>
    <xdr:sp macro="" textlink="">
      <xdr:nvSpPr>
        <xdr:cNvPr id="879" name="楕円 878"/>
        <xdr:cNvSpPr/>
      </xdr:nvSpPr>
      <xdr:spPr>
        <a:xfrm>
          <a:off x="21272500" y="132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114704</xdr:rowOff>
    </xdr:from>
    <xdr:ext cx="534377" cy="259045"/>
    <xdr:sp macro="" textlink="">
      <xdr:nvSpPr>
        <xdr:cNvPr id="880" name="テキスト ボックス 879"/>
        <xdr:cNvSpPr txBox="1"/>
      </xdr:nvSpPr>
      <xdr:spPr>
        <a:xfrm>
          <a:off x="21056111" y="133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39866</xdr:rowOff>
    </xdr:from>
    <xdr:to>
      <xdr:col>107</xdr:col>
      <xdr:colOff>101600</xdr:colOff>
      <xdr:row>77</xdr:row>
      <xdr:rowOff>141466</xdr:rowOff>
    </xdr:to>
    <xdr:sp macro="" textlink="">
      <xdr:nvSpPr>
        <xdr:cNvPr id="881" name="楕円 880"/>
        <xdr:cNvSpPr/>
      </xdr:nvSpPr>
      <xdr:spPr>
        <a:xfrm>
          <a:off x="20383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132593</xdr:rowOff>
    </xdr:from>
    <xdr:ext cx="534377" cy="259045"/>
    <xdr:sp macro="" textlink="">
      <xdr:nvSpPr>
        <xdr:cNvPr id="882" name="テキスト ボックス 881"/>
        <xdr:cNvSpPr txBox="1"/>
      </xdr:nvSpPr>
      <xdr:spPr>
        <a:xfrm>
          <a:off x="20167111" y="133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37161</xdr:rowOff>
    </xdr:from>
    <xdr:to>
      <xdr:col>102</xdr:col>
      <xdr:colOff>165100</xdr:colOff>
      <xdr:row>77</xdr:row>
      <xdr:rowOff>138761</xdr:rowOff>
    </xdr:to>
    <xdr:sp macro="" textlink="">
      <xdr:nvSpPr>
        <xdr:cNvPr id="883" name="楕円 882"/>
        <xdr:cNvSpPr/>
      </xdr:nvSpPr>
      <xdr:spPr>
        <a:xfrm>
          <a:off x="19494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129888</xdr:rowOff>
    </xdr:from>
    <xdr:ext cx="534377" cy="259045"/>
    <xdr:sp macro="" textlink="">
      <xdr:nvSpPr>
        <xdr:cNvPr id="884" name="テキスト ボックス 883"/>
        <xdr:cNvSpPr txBox="1"/>
      </xdr:nvSpPr>
      <xdr:spPr>
        <a:xfrm>
          <a:off x="19278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78308</xdr:rowOff>
    </xdr:from>
    <xdr:to>
      <xdr:col>98</xdr:col>
      <xdr:colOff>38100</xdr:colOff>
      <xdr:row>78</xdr:row>
      <xdr:rowOff>8458</xdr:rowOff>
    </xdr:to>
    <xdr:sp macro="" textlink="">
      <xdr:nvSpPr>
        <xdr:cNvPr id="885" name="楕円 884"/>
        <xdr:cNvSpPr/>
      </xdr:nvSpPr>
      <xdr:spPr>
        <a:xfrm>
          <a:off x="186055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171035</xdr:rowOff>
    </xdr:from>
    <xdr:ext cx="534377" cy="259045"/>
    <xdr:sp macro="" textlink="">
      <xdr:nvSpPr>
        <xdr:cNvPr id="886" name="テキスト ボックス 885"/>
        <xdr:cNvSpPr txBox="1"/>
      </xdr:nvSpPr>
      <xdr:spPr>
        <a:xfrm>
          <a:off x="18389111" y="133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歳出決算総額は、住民一人当たり約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374,213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構成項目の中で類似団体を上回っている主なものは人件費（住民一人当たり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昇給抑制や給与削減措置等により上昇を抑制しているものの、広大な市域が要因となり、保育園、公民館、消防署分署などの施設配置とともに人件費をより多く必要とする構造があるため、依然として類似団体の平均を上回っ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84,811
83,881
318.81
33,624,446
31,737,409
1,620,921
19,187,622
13,305,353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108077</xdr:rowOff>
    </xdr:from>
    <xdr:to>
      <xdr:col>24</xdr:col>
      <xdr:colOff>63500</xdr:colOff>
      <xdr:row>35</xdr:row>
      <xdr:rowOff>123317</xdr:rowOff>
    </xdr:to>
    <xdr:cxnSp macro="">
      <xdr:nvCxnSpPr>
        <xdr:cNvPr id="61" name="直線コネクタ 60"/>
        <xdr:cNvCxnSpPr/>
      </xdr:nvCxnSpPr>
      <xdr:spPr>
        <a:xfrm flipV="1">
          <a:off x="3797300" y="610882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123317</xdr:rowOff>
    </xdr:from>
    <xdr:to>
      <xdr:col>19</xdr:col>
      <xdr:colOff>177800</xdr:colOff>
      <xdr:row>35</xdr:row>
      <xdr:rowOff>146939</xdr:rowOff>
    </xdr:to>
    <xdr:cxnSp macro="">
      <xdr:nvCxnSpPr>
        <xdr:cNvPr id="64" name="直線コネクタ 63"/>
        <xdr:cNvCxnSpPr/>
      </xdr:nvCxnSpPr>
      <xdr:spPr>
        <a:xfrm flipV="1">
          <a:off x="2908300" y="612406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48641</xdr:rowOff>
    </xdr:from>
    <xdr:to>
      <xdr:col>15</xdr:col>
      <xdr:colOff>50800</xdr:colOff>
      <xdr:row>35</xdr:row>
      <xdr:rowOff>146939</xdr:rowOff>
    </xdr:to>
    <xdr:cxnSp macro="">
      <xdr:nvCxnSpPr>
        <xdr:cNvPr id="67" name="直線コネクタ 66"/>
        <xdr:cNvCxnSpPr/>
      </xdr:nvCxnSpPr>
      <xdr:spPr>
        <a:xfrm>
          <a:off x="2019300" y="604939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48641</xdr:rowOff>
    </xdr:from>
    <xdr:to>
      <xdr:col>10</xdr:col>
      <xdr:colOff>114300</xdr:colOff>
      <xdr:row>35</xdr:row>
      <xdr:rowOff>121793</xdr:rowOff>
    </xdr:to>
    <xdr:cxnSp macro="">
      <xdr:nvCxnSpPr>
        <xdr:cNvPr id="70" name="直線コネクタ 69"/>
        <xdr:cNvCxnSpPr/>
      </xdr:nvCxnSpPr>
      <xdr:spPr>
        <a:xfrm flipV="1">
          <a:off x="1130300" y="604939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57277</xdr:rowOff>
    </xdr:from>
    <xdr:to>
      <xdr:col>24</xdr:col>
      <xdr:colOff>114300</xdr:colOff>
      <xdr:row>35</xdr:row>
      <xdr:rowOff>158877</xdr:rowOff>
    </xdr:to>
    <xdr:sp macro="" textlink="">
      <xdr:nvSpPr>
        <xdr:cNvPr id="80" name="楕円 79"/>
        <xdr:cNvSpPr/>
      </xdr:nvSpPr>
      <xdr:spPr>
        <a:xfrm>
          <a:off x="45847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80154</xdr:rowOff>
    </xdr:from>
    <xdr:ext cx="469744" cy="259045"/>
    <xdr:sp macro="" textlink="">
      <xdr:nvSpPr>
        <xdr:cNvPr id="81" name="議会費該当値テキスト"/>
        <xdr:cNvSpPr txBox="1"/>
      </xdr:nvSpPr>
      <xdr:spPr>
        <a:xfrm>
          <a:off x="4686300"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72517</xdr:rowOff>
    </xdr:from>
    <xdr:to>
      <xdr:col>20</xdr:col>
      <xdr:colOff>38100</xdr:colOff>
      <xdr:row>36</xdr:row>
      <xdr:rowOff>2667</xdr:rowOff>
    </xdr:to>
    <xdr:sp macro="" textlink="">
      <xdr:nvSpPr>
        <xdr:cNvPr id="82" name="楕円 81"/>
        <xdr:cNvSpPr/>
      </xdr:nvSpPr>
      <xdr:spPr>
        <a:xfrm>
          <a:off x="3746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19194</xdr:rowOff>
    </xdr:from>
    <xdr:ext cx="469744" cy="259045"/>
    <xdr:sp macro="" textlink="">
      <xdr:nvSpPr>
        <xdr:cNvPr id="83" name="テキスト ボックス 82"/>
        <xdr:cNvSpPr txBox="1"/>
      </xdr:nvSpPr>
      <xdr:spPr>
        <a:xfrm>
          <a:off x="3562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96139</xdr:rowOff>
    </xdr:from>
    <xdr:to>
      <xdr:col>15</xdr:col>
      <xdr:colOff>101600</xdr:colOff>
      <xdr:row>36</xdr:row>
      <xdr:rowOff>26289</xdr:rowOff>
    </xdr:to>
    <xdr:sp macro="" textlink="">
      <xdr:nvSpPr>
        <xdr:cNvPr id="84" name="楕円 83"/>
        <xdr:cNvSpPr/>
      </xdr:nvSpPr>
      <xdr:spPr>
        <a:xfrm>
          <a:off x="2857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42816</xdr:rowOff>
    </xdr:from>
    <xdr:ext cx="469744" cy="259045"/>
    <xdr:sp macro="" textlink="">
      <xdr:nvSpPr>
        <xdr:cNvPr id="85" name="テキスト ボックス 84"/>
        <xdr:cNvSpPr txBox="1"/>
      </xdr:nvSpPr>
      <xdr:spPr>
        <a:xfrm>
          <a:off x="2673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169291</xdr:rowOff>
    </xdr:from>
    <xdr:to>
      <xdr:col>10</xdr:col>
      <xdr:colOff>165100</xdr:colOff>
      <xdr:row>35</xdr:row>
      <xdr:rowOff>99441</xdr:rowOff>
    </xdr:to>
    <xdr:sp macro="" textlink="">
      <xdr:nvSpPr>
        <xdr:cNvPr id="86" name="楕円 85"/>
        <xdr:cNvSpPr/>
      </xdr:nvSpPr>
      <xdr:spPr>
        <a:xfrm>
          <a:off x="19685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115968</xdr:rowOff>
    </xdr:from>
    <xdr:ext cx="469744" cy="259045"/>
    <xdr:sp macro="" textlink="">
      <xdr:nvSpPr>
        <xdr:cNvPr id="87" name="テキスト ボックス 86"/>
        <xdr:cNvSpPr txBox="1"/>
      </xdr:nvSpPr>
      <xdr:spPr>
        <a:xfrm>
          <a:off x="1784428" y="577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70993</xdr:rowOff>
    </xdr:from>
    <xdr:to>
      <xdr:col>6</xdr:col>
      <xdr:colOff>38100</xdr:colOff>
      <xdr:row>36</xdr:row>
      <xdr:rowOff>1143</xdr:rowOff>
    </xdr:to>
    <xdr:sp macro="" textlink="">
      <xdr:nvSpPr>
        <xdr:cNvPr id="88" name="楕円 87"/>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163720</xdr:rowOff>
    </xdr:from>
    <xdr:ext cx="469744" cy="259045"/>
    <xdr:sp macro="" textlink="">
      <xdr:nvSpPr>
        <xdr:cNvPr id="89" name="テキスト ボックス 88"/>
        <xdr:cNvSpPr txBox="1"/>
      </xdr:nvSpPr>
      <xdr:spPr>
        <a:xfrm>
          <a:off x="895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35660</xdr:rowOff>
    </xdr:from>
    <xdr:to>
      <xdr:col>24</xdr:col>
      <xdr:colOff>63500</xdr:colOff>
      <xdr:row>57</xdr:row>
      <xdr:rowOff>89202</xdr:rowOff>
    </xdr:to>
    <xdr:cxnSp macro="">
      <xdr:nvCxnSpPr>
        <xdr:cNvPr id="116" name="直線コネクタ 115"/>
        <xdr:cNvCxnSpPr/>
      </xdr:nvCxnSpPr>
      <xdr:spPr>
        <a:xfrm flipV="1">
          <a:off x="3797300" y="9808310"/>
          <a:ext cx="838200" cy="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58172</xdr:rowOff>
    </xdr:from>
    <xdr:to>
      <xdr:col>19</xdr:col>
      <xdr:colOff>177800</xdr:colOff>
      <xdr:row>57</xdr:row>
      <xdr:rowOff>89202</xdr:rowOff>
    </xdr:to>
    <xdr:cxnSp macro="">
      <xdr:nvCxnSpPr>
        <xdr:cNvPr id="119" name="直線コネクタ 118"/>
        <xdr:cNvCxnSpPr/>
      </xdr:nvCxnSpPr>
      <xdr:spPr>
        <a:xfrm>
          <a:off x="2908300" y="9830822"/>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58172</xdr:rowOff>
    </xdr:from>
    <xdr:to>
      <xdr:col>15</xdr:col>
      <xdr:colOff>50800</xdr:colOff>
      <xdr:row>57</xdr:row>
      <xdr:rowOff>59155</xdr:rowOff>
    </xdr:to>
    <xdr:cxnSp macro="">
      <xdr:nvCxnSpPr>
        <xdr:cNvPr id="122" name="直線コネクタ 121"/>
        <xdr:cNvCxnSpPr/>
      </xdr:nvCxnSpPr>
      <xdr:spPr>
        <a:xfrm flipV="1">
          <a:off x="2019300" y="983082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59155</xdr:rowOff>
    </xdr:from>
    <xdr:to>
      <xdr:col>10</xdr:col>
      <xdr:colOff>114300</xdr:colOff>
      <xdr:row>57</xdr:row>
      <xdr:rowOff>96445</xdr:rowOff>
    </xdr:to>
    <xdr:cxnSp macro="">
      <xdr:nvCxnSpPr>
        <xdr:cNvPr id="125" name="直線コネクタ 124"/>
        <xdr:cNvCxnSpPr/>
      </xdr:nvCxnSpPr>
      <xdr:spPr>
        <a:xfrm flipV="1">
          <a:off x="1130300" y="9831805"/>
          <a:ext cx="889000" cy="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156310</xdr:rowOff>
    </xdr:from>
    <xdr:to>
      <xdr:col>24</xdr:col>
      <xdr:colOff>114300</xdr:colOff>
      <xdr:row>57</xdr:row>
      <xdr:rowOff>86460</xdr:rowOff>
    </xdr:to>
    <xdr:sp macro="" textlink="">
      <xdr:nvSpPr>
        <xdr:cNvPr id="135" name="楕円 134"/>
        <xdr:cNvSpPr/>
      </xdr:nvSpPr>
      <xdr:spPr>
        <a:xfrm>
          <a:off x="4584700" y="97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7737</xdr:rowOff>
    </xdr:from>
    <xdr:ext cx="534377" cy="259045"/>
    <xdr:sp macro="" textlink="">
      <xdr:nvSpPr>
        <xdr:cNvPr id="136" name="総務費該当値テキスト"/>
        <xdr:cNvSpPr txBox="1"/>
      </xdr:nvSpPr>
      <xdr:spPr>
        <a:xfrm>
          <a:off x="4686300" y="960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38402</xdr:rowOff>
    </xdr:from>
    <xdr:to>
      <xdr:col>20</xdr:col>
      <xdr:colOff>38100</xdr:colOff>
      <xdr:row>57</xdr:row>
      <xdr:rowOff>140002</xdr:rowOff>
    </xdr:to>
    <xdr:sp macro="" textlink="">
      <xdr:nvSpPr>
        <xdr:cNvPr id="137" name="楕円 136"/>
        <xdr:cNvSpPr/>
      </xdr:nvSpPr>
      <xdr:spPr>
        <a:xfrm>
          <a:off x="37465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131129</xdr:rowOff>
    </xdr:from>
    <xdr:ext cx="534377" cy="259045"/>
    <xdr:sp macro="" textlink="">
      <xdr:nvSpPr>
        <xdr:cNvPr id="138" name="テキスト ボックス 137"/>
        <xdr:cNvSpPr txBox="1"/>
      </xdr:nvSpPr>
      <xdr:spPr>
        <a:xfrm>
          <a:off x="3530111" y="99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7372</xdr:rowOff>
    </xdr:from>
    <xdr:to>
      <xdr:col>15</xdr:col>
      <xdr:colOff>101600</xdr:colOff>
      <xdr:row>57</xdr:row>
      <xdr:rowOff>108972</xdr:rowOff>
    </xdr:to>
    <xdr:sp macro="" textlink="">
      <xdr:nvSpPr>
        <xdr:cNvPr id="139" name="楕円 138"/>
        <xdr:cNvSpPr/>
      </xdr:nvSpPr>
      <xdr:spPr>
        <a:xfrm>
          <a:off x="2857500" y="97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100099</xdr:rowOff>
    </xdr:from>
    <xdr:ext cx="534377" cy="259045"/>
    <xdr:sp macro="" textlink="">
      <xdr:nvSpPr>
        <xdr:cNvPr id="140" name="テキスト ボックス 139"/>
        <xdr:cNvSpPr txBox="1"/>
      </xdr:nvSpPr>
      <xdr:spPr>
        <a:xfrm>
          <a:off x="2641111" y="98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8355</xdr:rowOff>
    </xdr:from>
    <xdr:to>
      <xdr:col>10</xdr:col>
      <xdr:colOff>165100</xdr:colOff>
      <xdr:row>57</xdr:row>
      <xdr:rowOff>109955</xdr:rowOff>
    </xdr:to>
    <xdr:sp macro="" textlink="">
      <xdr:nvSpPr>
        <xdr:cNvPr id="141" name="楕円 140"/>
        <xdr:cNvSpPr/>
      </xdr:nvSpPr>
      <xdr:spPr>
        <a:xfrm>
          <a:off x="1968500" y="9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126482</xdr:rowOff>
    </xdr:from>
    <xdr:ext cx="534377" cy="259045"/>
    <xdr:sp macro="" textlink="">
      <xdr:nvSpPr>
        <xdr:cNvPr id="142" name="テキスト ボックス 141"/>
        <xdr:cNvSpPr txBox="1"/>
      </xdr:nvSpPr>
      <xdr:spPr>
        <a:xfrm>
          <a:off x="1752111" y="95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45645</xdr:rowOff>
    </xdr:from>
    <xdr:to>
      <xdr:col>6</xdr:col>
      <xdr:colOff>38100</xdr:colOff>
      <xdr:row>57</xdr:row>
      <xdr:rowOff>147245</xdr:rowOff>
    </xdr:to>
    <xdr:sp macro="" textlink="">
      <xdr:nvSpPr>
        <xdr:cNvPr id="143" name="楕円 142"/>
        <xdr:cNvSpPr/>
      </xdr:nvSpPr>
      <xdr:spPr>
        <a:xfrm>
          <a:off x="1079500" y="9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138372</xdr:rowOff>
    </xdr:from>
    <xdr:ext cx="534377" cy="259045"/>
    <xdr:sp macro="" textlink="">
      <xdr:nvSpPr>
        <xdr:cNvPr id="144" name="テキスト ボックス 143"/>
        <xdr:cNvSpPr txBox="1"/>
      </xdr:nvSpPr>
      <xdr:spPr>
        <a:xfrm>
          <a:off x="863111" y="991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8471</xdr:rowOff>
    </xdr:from>
    <xdr:to>
      <xdr:col>24</xdr:col>
      <xdr:colOff>63500</xdr:colOff>
      <xdr:row>77</xdr:row>
      <xdr:rowOff>13055</xdr:rowOff>
    </xdr:to>
    <xdr:cxnSp macro="">
      <xdr:nvCxnSpPr>
        <xdr:cNvPr id="174" name="直線コネクタ 173"/>
        <xdr:cNvCxnSpPr/>
      </xdr:nvCxnSpPr>
      <xdr:spPr>
        <a:xfrm flipV="1">
          <a:off x="3797300" y="13210121"/>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13055</xdr:rowOff>
    </xdr:from>
    <xdr:to>
      <xdr:col>19</xdr:col>
      <xdr:colOff>177800</xdr:colOff>
      <xdr:row>77</xdr:row>
      <xdr:rowOff>26391</xdr:rowOff>
    </xdr:to>
    <xdr:cxnSp macro="">
      <xdr:nvCxnSpPr>
        <xdr:cNvPr id="177" name="直線コネクタ 176"/>
        <xdr:cNvCxnSpPr/>
      </xdr:nvCxnSpPr>
      <xdr:spPr>
        <a:xfrm flipV="1">
          <a:off x="2908300" y="1321470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26391</xdr:rowOff>
    </xdr:from>
    <xdr:to>
      <xdr:col>15</xdr:col>
      <xdr:colOff>50800</xdr:colOff>
      <xdr:row>77</xdr:row>
      <xdr:rowOff>45186</xdr:rowOff>
    </xdr:to>
    <xdr:cxnSp macro="">
      <xdr:nvCxnSpPr>
        <xdr:cNvPr id="180" name="直線コネクタ 179"/>
        <xdr:cNvCxnSpPr/>
      </xdr:nvCxnSpPr>
      <xdr:spPr>
        <a:xfrm flipV="1">
          <a:off x="2019300" y="13228041"/>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45186</xdr:rowOff>
    </xdr:from>
    <xdr:to>
      <xdr:col>10</xdr:col>
      <xdr:colOff>114300</xdr:colOff>
      <xdr:row>77</xdr:row>
      <xdr:rowOff>113906</xdr:rowOff>
    </xdr:to>
    <xdr:cxnSp macro="">
      <xdr:nvCxnSpPr>
        <xdr:cNvPr id="183" name="直線コネクタ 182"/>
        <xdr:cNvCxnSpPr/>
      </xdr:nvCxnSpPr>
      <xdr:spPr>
        <a:xfrm flipV="1">
          <a:off x="1130300" y="13246836"/>
          <a:ext cx="8890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129121</xdr:rowOff>
    </xdr:from>
    <xdr:to>
      <xdr:col>24</xdr:col>
      <xdr:colOff>114300</xdr:colOff>
      <xdr:row>77</xdr:row>
      <xdr:rowOff>59271</xdr:rowOff>
    </xdr:to>
    <xdr:sp macro="" textlink="">
      <xdr:nvSpPr>
        <xdr:cNvPr id="193" name="楕円 192"/>
        <xdr:cNvSpPr/>
      </xdr:nvSpPr>
      <xdr:spPr>
        <a:xfrm>
          <a:off x="4584700" y="131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107548</xdr:rowOff>
    </xdr:from>
    <xdr:ext cx="599010" cy="259045"/>
    <xdr:sp macro="" textlink="">
      <xdr:nvSpPr>
        <xdr:cNvPr id="194" name="民生費該当値テキスト"/>
        <xdr:cNvSpPr txBox="1"/>
      </xdr:nvSpPr>
      <xdr:spPr>
        <a:xfrm>
          <a:off x="4686300" y="1313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133705</xdr:rowOff>
    </xdr:from>
    <xdr:to>
      <xdr:col>20</xdr:col>
      <xdr:colOff>38100</xdr:colOff>
      <xdr:row>77</xdr:row>
      <xdr:rowOff>63855</xdr:rowOff>
    </xdr:to>
    <xdr:sp macro="" textlink="">
      <xdr:nvSpPr>
        <xdr:cNvPr id="195" name="楕円 194"/>
        <xdr:cNvSpPr/>
      </xdr:nvSpPr>
      <xdr:spPr>
        <a:xfrm>
          <a:off x="3746500" y="13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54982</xdr:rowOff>
    </xdr:from>
    <xdr:ext cx="599010" cy="259045"/>
    <xdr:sp macro="" textlink="">
      <xdr:nvSpPr>
        <xdr:cNvPr id="196" name="テキスト ボックス 195"/>
        <xdr:cNvSpPr txBox="1"/>
      </xdr:nvSpPr>
      <xdr:spPr>
        <a:xfrm>
          <a:off x="3497795" y="132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147041</xdr:rowOff>
    </xdr:from>
    <xdr:to>
      <xdr:col>15</xdr:col>
      <xdr:colOff>101600</xdr:colOff>
      <xdr:row>77</xdr:row>
      <xdr:rowOff>77191</xdr:rowOff>
    </xdr:to>
    <xdr:sp macro="" textlink="">
      <xdr:nvSpPr>
        <xdr:cNvPr id="197" name="楕円 196"/>
        <xdr:cNvSpPr/>
      </xdr:nvSpPr>
      <xdr:spPr>
        <a:xfrm>
          <a:off x="28575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68318</xdr:rowOff>
    </xdr:from>
    <xdr:ext cx="599010" cy="259045"/>
    <xdr:sp macro="" textlink="">
      <xdr:nvSpPr>
        <xdr:cNvPr id="198" name="テキスト ボックス 197"/>
        <xdr:cNvSpPr txBox="1"/>
      </xdr:nvSpPr>
      <xdr:spPr>
        <a:xfrm>
          <a:off x="2608795" y="1326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165836</xdr:rowOff>
    </xdr:from>
    <xdr:to>
      <xdr:col>10</xdr:col>
      <xdr:colOff>165100</xdr:colOff>
      <xdr:row>77</xdr:row>
      <xdr:rowOff>95986</xdr:rowOff>
    </xdr:to>
    <xdr:sp macro="" textlink="">
      <xdr:nvSpPr>
        <xdr:cNvPr id="199" name="楕円 198"/>
        <xdr:cNvSpPr/>
      </xdr:nvSpPr>
      <xdr:spPr>
        <a:xfrm>
          <a:off x="1968500" y="131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87113</xdr:rowOff>
    </xdr:from>
    <xdr:ext cx="599010" cy="259045"/>
    <xdr:sp macro="" textlink="">
      <xdr:nvSpPr>
        <xdr:cNvPr id="200" name="テキスト ボックス 199"/>
        <xdr:cNvSpPr txBox="1"/>
      </xdr:nvSpPr>
      <xdr:spPr>
        <a:xfrm>
          <a:off x="1719795" y="132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63106</xdr:rowOff>
    </xdr:from>
    <xdr:to>
      <xdr:col>6</xdr:col>
      <xdr:colOff>38100</xdr:colOff>
      <xdr:row>77</xdr:row>
      <xdr:rowOff>164706</xdr:rowOff>
    </xdr:to>
    <xdr:sp macro="" textlink="">
      <xdr:nvSpPr>
        <xdr:cNvPr id="201" name="楕円 200"/>
        <xdr:cNvSpPr/>
      </xdr:nvSpPr>
      <xdr:spPr>
        <a:xfrm>
          <a:off x="1079500" y="132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155833</xdr:rowOff>
    </xdr:from>
    <xdr:ext cx="599010" cy="259045"/>
    <xdr:sp macro="" textlink="">
      <xdr:nvSpPr>
        <xdr:cNvPr id="202" name="テキスト ボックス 201"/>
        <xdr:cNvSpPr txBox="1"/>
      </xdr:nvSpPr>
      <xdr:spPr>
        <a:xfrm>
          <a:off x="830795" y="1335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66872</xdr:rowOff>
    </xdr:from>
    <xdr:to>
      <xdr:col>24</xdr:col>
      <xdr:colOff>63500</xdr:colOff>
      <xdr:row>97</xdr:row>
      <xdr:rowOff>74988</xdr:rowOff>
    </xdr:to>
    <xdr:cxnSp macro="">
      <xdr:nvCxnSpPr>
        <xdr:cNvPr id="232" name="直線コネクタ 231"/>
        <xdr:cNvCxnSpPr/>
      </xdr:nvCxnSpPr>
      <xdr:spPr>
        <a:xfrm flipV="1">
          <a:off x="3797300" y="16697522"/>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74988</xdr:rowOff>
    </xdr:from>
    <xdr:to>
      <xdr:col>19</xdr:col>
      <xdr:colOff>177800</xdr:colOff>
      <xdr:row>97</xdr:row>
      <xdr:rowOff>77863</xdr:rowOff>
    </xdr:to>
    <xdr:cxnSp macro="">
      <xdr:nvCxnSpPr>
        <xdr:cNvPr id="235" name="直線コネクタ 234"/>
        <xdr:cNvCxnSpPr/>
      </xdr:nvCxnSpPr>
      <xdr:spPr>
        <a:xfrm flipV="1">
          <a:off x="2908300" y="16705638"/>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77863</xdr:rowOff>
    </xdr:from>
    <xdr:to>
      <xdr:col>15</xdr:col>
      <xdr:colOff>50800</xdr:colOff>
      <xdr:row>97</xdr:row>
      <xdr:rowOff>84359</xdr:rowOff>
    </xdr:to>
    <xdr:cxnSp macro="">
      <xdr:nvCxnSpPr>
        <xdr:cNvPr id="238" name="直線コネクタ 237"/>
        <xdr:cNvCxnSpPr/>
      </xdr:nvCxnSpPr>
      <xdr:spPr>
        <a:xfrm flipV="1">
          <a:off x="2019300" y="1670851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61213</xdr:rowOff>
    </xdr:from>
    <xdr:to>
      <xdr:col>10</xdr:col>
      <xdr:colOff>114300</xdr:colOff>
      <xdr:row>97</xdr:row>
      <xdr:rowOff>84359</xdr:rowOff>
    </xdr:to>
    <xdr:cxnSp macro="">
      <xdr:nvCxnSpPr>
        <xdr:cNvPr id="241" name="直線コネクタ 240"/>
        <xdr:cNvCxnSpPr/>
      </xdr:nvCxnSpPr>
      <xdr:spPr>
        <a:xfrm>
          <a:off x="1130300" y="16691863"/>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16072</xdr:rowOff>
    </xdr:from>
    <xdr:to>
      <xdr:col>24</xdr:col>
      <xdr:colOff>114300</xdr:colOff>
      <xdr:row>97</xdr:row>
      <xdr:rowOff>117672</xdr:rowOff>
    </xdr:to>
    <xdr:sp macro="" textlink="">
      <xdr:nvSpPr>
        <xdr:cNvPr id="251" name="楕円 250"/>
        <xdr:cNvSpPr/>
      </xdr:nvSpPr>
      <xdr:spPr>
        <a:xfrm>
          <a:off x="4584700" y="16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165949</xdr:rowOff>
    </xdr:from>
    <xdr:ext cx="534377" cy="259045"/>
    <xdr:sp macro="" textlink="">
      <xdr:nvSpPr>
        <xdr:cNvPr id="252" name="衛生費該当値テキスト"/>
        <xdr:cNvSpPr txBox="1"/>
      </xdr:nvSpPr>
      <xdr:spPr>
        <a:xfrm>
          <a:off x="4686300" y="166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24188</xdr:rowOff>
    </xdr:from>
    <xdr:to>
      <xdr:col>20</xdr:col>
      <xdr:colOff>38100</xdr:colOff>
      <xdr:row>97</xdr:row>
      <xdr:rowOff>125788</xdr:rowOff>
    </xdr:to>
    <xdr:sp macro="" textlink="">
      <xdr:nvSpPr>
        <xdr:cNvPr id="253" name="楕円 252"/>
        <xdr:cNvSpPr/>
      </xdr:nvSpPr>
      <xdr:spPr>
        <a:xfrm>
          <a:off x="3746500" y="166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142315</xdr:rowOff>
    </xdr:from>
    <xdr:ext cx="534377" cy="259045"/>
    <xdr:sp macro="" textlink="">
      <xdr:nvSpPr>
        <xdr:cNvPr id="254" name="テキスト ボックス 253"/>
        <xdr:cNvSpPr txBox="1"/>
      </xdr:nvSpPr>
      <xdr:spPr>
        <a:xfrm>
          <a:off x="3530111" y="164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27063</xdr:rowOff>
    </xdr:from>
    <xdr:to>
      <xdr:col>15</xdr:col>
      <xdr:colOff>101600</xdr:colOff>
      <xdr:row>97</xdr:row>
      <xdr:rowOff>128663</xdr:rowOff>
    </xdr:to>
    <xdr:sp macro="" textlink="">
      <xdr:nvSpPr>
        <xdr:cNvPr id="255" name="楕円 254"/>
        <xdr:cNvSpPr/>
      </xdr:nvSpPr>
      <xdr:spPr>
        <a:xfrm>
          <a:off x="2857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145190</xdr:rowOff>
    </xdr:from>
    <xdr:ext cx="534377" cy="259045"/>
    <xdr:sp macro="" textlink="">
      <xdr:nvSpPr>
        <xdr:cNvPr id="256" name="テキスト ボックス 255"/>
        <xdr:cNvSpPr txBox="1"/>
      </xdr:nvSpPr>
      <xdr:spPr>
        <a:xfrm>
          <a:off x="2641111" y="164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33559</xdr:rowOff>
    </xdr:from>
    <xdr:to>
      <xdr:col>10</xdr:col>
      <xdr:colOff>165100</xdr:colOff>
      <xdr:row>97</xdr:row>
      <xdr:rowOff>135159</xdr:rowOff>
    </xdr:to>
    <xdr:sp macro="" textlink="">
      <xdr:nvSpPr>
        <xdr:cNvPr id="257" name="楕円 256"/>
        <xdr:cNvSpPr/>
      </xdr:nvSpPr>
      <xdr:spPr>
        <a:xfrm>
          <a:off x="1968500" y="166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126286</xdr:rowOff>
    </xdr:from>
    <xdr:ext cx="534377" cy="259045"/>
    <xdr:sp macro="" textlink="">
      <xdr:nvSpPr>
        <xdr:cNvPr id="258" name="テキスト ボックス 257"/>
        <xdr:cNvSpPr txBox="1"/>
      </xdr:nvSpPr>
      <xdr:spPr>
        <a:xfrm>
          <a:off x="1752111" y="167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10413</xdr:rowOff>
    </xdr:from>
    <xdr:to>
      <xdr:col>6</xdr:col>
      <xdr:colOff>38100</xdr:colOff>
      <xdr:row>97</xdr:row>
      <xdr:rowOff>112013</xdr:rowOff>
    </xdr:to>
    <xdr:sp macro="" textlink="">
      <xdr:nvSpPr>
        <xdr:cNvPr id="259" name="楕円 258"/>
        <xdr:cNvSpPr/>
      </xdr:nvSpPr>
      <xdr:spPr>
        <a:xfrm>
          <a:off x="1079500" y="166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128540</xdr:rowOff>
    </xdr:from>
    <xdr:ext cx="534377" cy="259045"/>
    <xdr:sp macro="" textlink="">
      <xdr:nvSpPr>
        <xdr:cNvPr id="260" name="テキスト ボックス 259"/>
        <xdr:cNvSpPr txBox="1"/>
      </xdr:nvSpPr>
      <xdr:spPr>
        <a:xfrm>
          <a:off x="863111" y="164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114417</xdr:rowOff>
    </xdr:from>
    <xdr:to>
      <xdr:col>55</xdr:col>
      <xdr:colOff>0</xdr:colOff>
      <xdr:row>38</xdr:row>
      <xdr:rowOff>123241</xdr:rowOff>
    </xdr:to>
    <xdr:cxnSp macro="">
      <xdr:nvCxnSpPr>
        <xdr:cNvPr id="287" name="直線コネクタ 286"/>
        <xdr:cNvCxnSpPr/>
      </xdr:nvCxnSpPr>
      <xdr:spPr>
        <a:xfrm flipV="1">
          <a:off x="9639300" y="6629517"/>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116977</xdr:rowOff>
    </xdr:from>
    <xdr:to>
      <xdr:col>50</xdr:col>
      <xdr:colOff>114300</xdr:colOff>
      <xdr:row>38</xdr:row>
      <xdr:rowOff>123241</xdr:rowOff>
    </xdr:to>
    <xdr:cxnSp macro="">
      <xdr:nvCxnSpPr>
        <xdr:cNvPr id="290" name="直線コネクタ 289"/>
        <xdr:cNvCxnSpPr/>
      </xdr:nvCxnSpPr>
      <xdr:spPr>
        <a:xfrm>
          <a:off x="8750300" y="663207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116840</xdr:rowOff>
    </xdr:from>
    <xdr:to>
      <xdr:col>45</xdr:col>
      <xdr:colOff>177800</xdr:colOff>
      <xdr:row>38</xdr:row>
      <xdr:rowOff>116977</xdr:rowOff>
    </xdr:to>
    <xdr:cxnSp macro="">
      <xdr:nvCxnSpPr>
        <xdr:cNvPr id="293" name="直線コネクタ 292"/>
        <xdr:cNvCxnSpPr/>
      </xdr:nvCxnSpPr>
      <xdr:spPr>
        <a:xfrm>
          <a:off x="7861300" y="66319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116063</xdr:rowOff>
    </xdr:from>
    <xdr:to>
      <xdr:col>41</xdr:col>
      <xdr:colOff>50800</xdr:colOff>
      <xdr:row>38</xdr:row>
      <xdr:rowOff>116840</xdr:rowOff>
    </xdr:to>
    <xdr:cxnSp macro="">
      <xdr:nvCxnSpPr>
        <xdr:cNvPr id="296" name="直線コネクタ 295"/>
        <xdr:cNvCxnSpPr/>
      </xdr:nvCxnSpPr>
      <xdr:spPr>
        <a:xfrm>
          <a:off x="6972300" y="663116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63617</xdr:rowOff>
    </xdr:from>
    <xdr:to>
      <xdr:col>55</xdr:col>
      <xdr:colOff>50800</xdr:colOff>
      <xdr:row>38</xdr:row>
      <xdr:rowOff>165217</xdr:rowOff>
    </xdr:to>
    <xdr:sp macro="" textlink="">
      <xdr:nvSpPr>
        <xdr:cNvPr id="306" name="楕円 305"/>
        <xdr:cNvSpPr/>
      </xdr:nvSpPr>
      <xdr:spPr>
        <a:xfrm>
          <a:off x="104267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72441</xdr:rowOff>
    </xdr:from>
    <xdr:to>
      <xdr:col>50</xdr:col>
      <xdr:colOff>165100</xdr:colOff>
      <xdr:row>39</xdr:row>
      <xdr:rowOff>2591</xdr:rowOff>
    </xdr:to>
    <xdr:sp macro="" textlink="">
      <xdr:nvSpPr>
        <xdr:cNvPr id="308" name="楕円 307"/>
        <xdr:cNvSpPr/>
      </xdr:nvSpPr>
      <xdr:spPr>
        <a:xfrm>
          <a:off x="9588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165168</xdr:rowOff>
    </xdr:from>
    <xdr:ext cx="378565" cy="259045"/>
    <xdr:sp macro="" textlink="">
      <xdr:nvSpPr>
        <xdr:cNvPr id="309" name="テキスト ボックス 308"/>
        <xdr:cNvSpPr txBox="1"/>
      </xdr:nvSpPr>
      <xdr:spPr>
        <a:xfrm>
          <a:off x="9450017" y="66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66177</xdr:rowOff>
    </xdr:from>
    <xdr:to>
      <xdr:col>46</xdr:col>
      <xdr:colOff>38100</xdr:colOff>
      <xdr:row>38</xdr:row>
      <xdr:rowOff>167777</xdr:rowOff>
    </xdr:to>
    <xdr:sp macro="" textlink="">
      <xdr:nvSpPr>
        <xdr:cNvPr id="310" name="楕円 309"/>
        <xdr:cNvSpPr/>
      </xdr:nvSpPr>
      <xdr:spPr>
        <a:xfrm>
          <a:off x="8699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158904</xdr:rowOff>
    </xdr:from>
    <xdr:ext cx="378565" cy="259045"/>
    <xdr:sp macro="" textlink="">
      <xdr:nvSpPr>
        <xdr:cNvPr id="311" name="テキスト ボックス 310"/>
        <xdr:cNvSpPr txBox="1"/>
      </xdr:nvSpPr>
      <xdr:spPr>
        <a:xfrm>
          <a:off x="8561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2" name="楕円 311"/>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13" name="テキスト ボックス 312"/>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65263</xdr:rowOff>
    </xdr:from>
    <xdr:to>
      <xdr:col>36</xdr:col>
      <xdr:colOff>165100</xdr:colOff>
      <xdr:row>38</xdr:row>
      <xdr:rowOff>166863</xdr:rowOff>
    </xdr:to>
    <xdr:sp macro="" textlink="">
      <xdr:nvSpPr>
        <xdr:cNvPr id="314" name="楕円 313"/>
        <xdr:cNvSpPr/>
      </xdr:nvSpPr>
      <xdr:spPr>
        <a:xfrm>
          <a:off x="6921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157990</xdr:rowOff>
    </xdr:from>
    <xdr:ext cx="378565" cy="259045"/>
    <xdr:sp macro="" textlink="">
      <xdr:nvSpPr>
        <xdr:cNvPr id="315" name="テキスト ボックス 314"/>
        <xdr:cNvSpPr txBox="1"/>
      </xdr:nvSpPr>
      <xdr:spPr>
        <a:xfrm>
          <a:off x="6783017" y="667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103185</xdr:rowOff>
    </xdr:from>
    <xdr:to>
      <xdr:col>55</xdr:col>
      <xdr:colOff>0</xdr:colOff>
      <xdr:row>58</xdr:row>
      <xdr:rowOff>121252</xdr:rowOff>
    </xdr:to>
    <xdr:cxnSp macro="">
      <xdr:nvCxnSpPr>
        <xdr:cNvPr id="344" name="直線コネクタ 343"/>
        <xdr:cNvCxnSpPr/>
      </xdr:nvCxnSpPr>
      <xdr:spPr>
        <a:xfrm flipV="1">
          <a:off x="9639300" y="10047285"/>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121252</xdr:rowOff>
    </xdr:from>
    <xdr:to>
      <xdr:col>50</xdr:col>
      <xdr:colOff>114300</xdr:colOff>
      <xdr:row>58</xdr:row>
      <xdr:rowOff>165440</xdr:rowOff>
    </xdr:to>
    <xdr:cxnSp macro="">
      <xdr:nvCxnSpPr>
        <xdr:cNvPr id="347" name="直線コネクタ 346"/>
        <xdr:cNvCxnSpPr/>
      </xdr:nvCxnSpPr>
      <xdr:spPr>
        <a:xfrm flipV="1">
          <a:off x="8750300" y="10065352"/>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139350</xdr:rowOff>
    </xdr:from>
    <xdr:to>
      <xdr:col>45</xdr:col>
      <xdr:colOff>177800</xdr:colOff>
      <xdr:row>58</xdr:row>
      <xdr:rowOff>165440</xdr:rowOff>
    </xdr:to>
    <xdr:cxnSp macro="">
      <xdr:nvCxnSpPr>
        <xdr:cNvPr id="350" name="直線コネクタ 349"/>
        <xdr:cNvCxnSpPr/>
      </xdr:nvCxnSpPr>
      <xdr:spPr>
        <a:xfrm>
          <a:off x="7861300" y="10083450"/>
          <a:ext cx="8890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139350</xdr:rowOff>
    </xdr:from>
    <xdr:to>
      <xdr:col>41</xdr:col>
      <xdr:colOff>50800</xdr:colOff>
      <xdr:row>58</xdr:row>
      <xdr:rowOff>147427</xdr:rowOff>
    </xdr:to>
    <xdr:cxnSp macro="">
      <xdr:nvCxnSpPr>
        <xdr:cNvPr id="353" name="直線コネクタ 352"/>
        <xdr:cNvCxnSpPr/>
      </xdr:nvCxnSpPr>
      <xdr:spPr>
        <a:xfrm flipV="1">
          <a:off x="6972300" y="10083450"/>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52385</xdr:rowOff>
    </xdr:from>
    <xdr:to>
      <xdr:col>55</xdr:col>
      <xdr:colOff>50800</xdr:colOff>
      <xdr:row>58</xdr:row>
      <xdr:rowOff>153985</xdr:rowOff>
    </xdr:to>
    <xdr:sp macro="" textlink="">
      <xdr:nvSpPr>
        <xdr:cNvPr id="363" name="楕円 362"/>
        <xdr:cNvSpPr/>
      </xdr:nvSpPr>
      <xdr:spPr>
        <a:xfrm>
          <a:off x="10426700" y="99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11762</xdr:rowOff>
    </xdr:from>
    <xdr:ext cx="534377" cy="259045"/>
    <xdr:sp macro="" textlink="">
      <xdr:nvSpPr>
        <xdr:cNvPr id="364" name="農林水産業費該当値テキスト"/>
        <xdr:cNvSpPr txBox="1"/>
      </xdr:nvSpPr>
      <xdr:spPr>
        <a:xfrm>
          <a:off x="10528300" y="97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70452</xdr:rowOff>
    </xdr:from>
    <xdr:to>
      <xdr:col>50</xdr:col>
      <xdr:colOff>165100</xdr:colOff>
      <xdr:row>59</xdr:row>
      <xdr:rowOff>602</xdr:rowOff>
    </xdr:to>
    <xdr:sp macro="" textlink="">
      <xdr:nvSpPr>
        <xdr:cNvPr id="365" name="楕円 364"/>
        <xdr:cNvSpPr/>
      </xdr:nvSpPr>
      <xdr:spPr>
        <a:xfrm>
          <a:off x="9588500" y="10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163179</xdr:rowOff>
    </xdr:from>
    <xdr:ext cx="534377" cy="259045"/>
    <xdr:sp macro="" textlink="">
      <xdr:nvSpPr>
        <xdr:cNvPr id="366" name="テキスト ボックス 365"/>
        <xdr:cNvSpPr txBox="1"/>
      </xdr:nvSpPr>
      <xdr:spPr>
        <a:xfrm>
          <a:off x="9372111" y="101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114640</xdr:rowOff>
    </xdr:from>
    <xdr:to>
      <xdr:col>46</xdr:col>
      <xdr:colOff>38100</xdr:colOff>
      <xdr:row>59</xdr:row>
      <xdr:rowOff>44790</xdr:rowOff>
    </xdr:to>
    <xdr:sp macro="" textlink="">
      <xdr:nvSpPr>
        <xdr:cNvPr id="367" name="楕円 366"/>
        <xdr:cNvSpPr/>
      </xdr:nvSpPr>
      <xdr:spPr>
        <a:xfrm>
          <a:off x="8699500" y="100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35917</xdr:rowOff>
    </xdr:from>
    <xdr:ext cx="469744" cy="259045"/>
    <xdr:sp macro="" textlink="">
      <xdr:nvSpPr>
        <xdr:cNvPr id="368" name="テキスト ボックス 367"/>
        <xdr:cNvSpPr txBox="1"/>
      </xdr:nvSpPr>
      <xdr:spPr>
        <a:xfrm>
          <a:off x="8515428" y="101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88550</xdr:rowOff>
    </xdr:from>
    <xdr:to>
      <xdr:col>41</xdr:col>
      <xdr:colOff>101600</xdr:colOff>
      <xdr:row>59</xdr:row>
      <xdr:rowOff>18700</xdr:rowOff>
    </xdr:to>
    <xdr:sp macro="" textlink="">
      <xdr:nvSpPr>
        <xdr:cNvPr id="369" name="楕円 368"/>
        <xdr:cNvSpPr/>
      </xdr:nvSpPr>
      <xdr:spPr>
        <a:xfrm>
          <a:off x="7810500" y="100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9827</xdr:rowOff>
    </xdr:from>
    <xdr:ext cx="534377" cy="259045"/>
    <xdr:sp macro="" textlink="">
      <xdr:nvSpPr>
        <xdr:cNvPr id="370" name="テキスト ボックス 369"/>
        <xdr:cNvSpPr txBox="1"/>
      </xdr:nvSpPr>
      <xdr:spPr>
        <a:xfrm>
          <a:off x="7594111" y="1012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96627</xdr:rowOff>
    </xdr:from>
    <xdr:to>
      <xdr:col>36</xdr:col>
      <xdr:colOff>165100</xdr:colOff>
      <xdr:row>59</xdr:row>
      <xdr:rowOff>26777</xdr:rowOff>
    </xdr:to>
    <xdr:sp macro="" textlink="">
      <xdr:nvSpPr>
        <xdr:cNvPr id="371" name="楕円 370"/>
        <xdr:cNvSpPr/>
      </xdr:nvSpPr>
      <xdr:spPr>
        <a:xfrm>
          <a:off x="6921500" y="100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17904</xdr:rowOff>
    </xdr:from>
    <xdr:ext cx="469744" cy="259045"/>
    <xdr:sp macro="" textlink="">
      <xdr:nvSpPr>
        <xdr:cNvPr id="372" name="テキスト ボックス 371"/>
        <xdr:cNvSpPr txBox="1"/>
      </xdr:nvSpPr>
      <xdr:spPr>
        <a:xfrm>
          <a:off x="6737428" y="1013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120689</xdr:rowOff>
    </xdr:from>
    <xdr:to>
      <xdr:col>55</xdr:col>
      <xdr:colOff>0</xdr:colOff>
      <xdr:row>78</xdr:row>
      <xdr:rowOff>128499</xdr:rowOff>
    </xdr:to>
    <xdr:cxnSp macro="">
      <xdr:nvCxnSpPr>
        <xdr:cNvPr id="401" name="直線コネクタ 400"/>
        <xdr:cNvCxnSpPr/>
      </xdr:nvCxnSpPr>
      <xdr:spPr>
        <a:xfrm flipV="1">
          <a:off x="9639300" y="1349378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127203</xdr:rowOff>
    </xdr:from>
    <xdr:to>
      <xdr:col>50</xdr:col>
      <xdr:colOff>114300</xdr:colOff>
      <xdr:row>78</xdr:row>
      <xdr:rowOff>128499</xdr:rowOff>
    </xdr:to>
    <xdr:cxnSp macro="">
      <xdr:nvCxnSpPr>
        <xdr:cNvPr id="404" name="直線コネクタ 403"/>
        <xdr:cNvCxnSpPr/>
      </xdr:nvCxnSpPr>
      <xdr:spPr>
        <a:xfrm>
          <a:off x="8750300" y="1350030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122193</xdr:rowOff>
    </xdr:from>
    <xdr:to>
      <xdr:col>45</xdr:col>
      <xdr:colOff>177800</xdr:colOff>
      <xdr:row>78</xdr:row>
      <xdr:rowOff>127203</xdr:rowOff>
    </xdr:to>
    <xdr:cxnSp macro="">
      <xdr:nvCxnSpPr>
        <xdr:cNvPr id="407" name="直線コネクタ 406"/>
        <xdr:cNvCxnSpPr/>
      </xdr:nvCxnSpPr>
      <xdr:spPr>
        <a:xfrm>
          <a:off x="7861300" y="13495293"/>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122193</xdr:rowOff>
    </xdr:from>
    <xdr:to>
      <xdr:col>41</xdr:col>
      <xdr:colOff>50800</xdr:colOff>
      <xdr:row>78</xdr:row>
      <xdr:rowOff>123907</xdr:rowOff>
    </xdr:to>
    <xdr:cxnSp macro="">
      <xdr:nvCxnSpPr>
        <xdr:cNvPr id="410" name="直線コネクタ 409"/>
        <xdr:cNvCxnSpPr/>
      </xdr:nvCxnSpPr>
      <xdr:spPr>
        <a:xfrm flipV="1">
          <a:off x="6972300" y="1349529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69889</xdr:rowOff>
    </xdr:from>
    <xdr:to>
      <xdr:col>55</xdr:col>
      <xdr:colOff>50800</xdr:colOff>
      <xdr:row>79</xdr:row>
      <xdr:rowOff>39</xdr:rowOff>
    </xdr:to>
    <xdr:sp macro="" textlink="">
      <xdr:nvSpPr>
        <xdr:cNvPr id="420" name="楕円 419"/>
        <xdr:cNvSpPr/>
      </xdr:nvSpPr>
      <xdr:spPr>
        <a:xfrm>
          <a:off x="10426700" y="134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156266</xdr:rowOff>
    </xdr:from>
    <xdr:ext cx="469744" cy="259045"/>
    <xdr:sp macro="" textlink="">
      <xdr:nvSpPr>
        <xdr:cNvPr id="421" name="商工費該当値テキスト"/>
        <xdr:cNvSpPr txBox="1"/>
      </xdr:nvSpPr>
      <xdr:spPr>
        <a:xfrm>
          <a:off x="10528300" y="133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77699</xdr:rowOff>
    </xdr:from>
    <xdr:to>
      <xdr:col>50</xdr:col>
      <xdr:colOff>165100</xdr:colOff>
      <xdr:row>79</xdr:row>
      <xdr:rowOff>7849</xdr:rowOff>
    </xdr:to>
    <xdr:sp macro="" textlink="">
      <xdr:nvSpPr>
        <xdr:cNvPr id="422" name="楕円 421"/>
        <xdr:cNvSpPr/>
      </xdr:nvSpPr>
      <xdr:spPr>
        <a:xfrm>
          <a:off x="9588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170426</xdr:rowOff>
    </xdr:from>
    <xdr:ext cx="469744" cy="259045"/>
    <xdr:sp macro="" textlink="">
      <xdr:nvSpPr>
        <xdr:cNvPr id="423" name="テキスト ボックス 422"/>
        <xdr:cNvSpPr txBox="1"/>
      </xdr:nvSpPr>
      <xdr:spPr>
        <a:xfrm>
          <a:off x="9404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76403</xdr:rowOff>
    </xdr:from>
    <xdr:to>
      <xdr:col>46</xdr:col>
      <xdr:colOff>38100</xdr:colOff>
      <xdr:row>79</xdr:row>
      <xdr:rowOff>6553</xdr:rowOff>
    </xdr:to>
    <xdr:sp macro="" textlink="">
      <xdr:nvSpPr>
        <xdr:cNvPr id="424" name="楕円 423"/>
        <xdr:cNvSpPr/>
      </xdr:nvSpPr>
      <xdr:spPr>
        <a:xfrm>
          <a:off x="86995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169130</xdr:rowOff>
    </xdr:from>
    <xdr:ext cx="469744" cy="259045"/>
    <xdr:sp macro="" textlink="">
      <xdr:nvSpPr>
        <xdr:cNvPr id="425" name="テキスト ボックス 424"/>
        <xdr:cNvSpPr txBox="1"/>
      </xdr:nvSpPr>
      <xdr:spPr>
        <a:xfrm>
          <a:off x="8515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71393</xdr:rowOff>
    </xdr:from>
    <xdr:to>
      <xdr:col>41</xdr:col>
      <xdr:colOff>101600</xdr:colOff>
      <xdr:row>79</xdr:row>
      <xdr:rowOff>1543</xdr:rowOff>
    </xdr:to>
    <xdr:sp macro="" textlink="">
      <xdr:nvSpPr>
        <xdr:cNvPr id="426" name="楕円 425"/>
        <xdr:cNvSpPr/>
      </xdr:nvSpPr>
      <xdr:spPr>
        <a:xfrm>
          <a:off x="7810500" y="134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164120</xdr:rowOff>
    </xdr:from>
    <xdr:ext cx="469744" cy="259045"/>
    <xdr:sp macro="" textlink="">
      <xdr:nvSpPr>
        <xdr:cNvPr id="427" name="テキスト ボックス 426"/>
        <xdr:cNvSpPr txBox="1"/>
      </xdr:nvSpPr>
      <xdr:spPr>
        <a:xfrm>
          <a:off x="7626428" y="1353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73107</xdr:rowOff>
    </xdr:from>
    <xdr:to>
      <xdr:col>36</xdr:col>
      <xdr:colOff>165100</xdr:colOff>
      <xdr:row>79</xdr:row>
      <xdr:rowOff>3257</xdr:rowOff>
    </xdr:to>
    <xdr:sp macro="" textlink="">
      <xdr:nvSpPr>
        <xdr:cNvPr id="428" name="楕円 427"/>
        <xdr:cNvSpPr/>
      </xdr:nvSpPr>
      <xdr:spPr>
        <a:xfrm>
          <a:off x="6921500" y="134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165834</xdr:rowOff>
    </xdr:from>
    <xdr:ext cx="469744" cy="259045"/>
    <xdr:sp macro="" textlink="">
      <xdr:nvSpPr>
        <xdr:cNvPr id="429" name="テキスト ボックス 428"/>
        <xdr:cNvSpPr txBox="1"/>
      </xdr:nvSpPr>
      <xdr:spPr>
        <a:xfrm>
          <a:off x="6737428" y="1353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110012</xdr:rowOff>
    </xdr:from>
    <xdr:to>
      <xdr:col>55</xdr:col>
      <xdr:colOff>0</xdr:colOff>
      <xdr:row>98</xdr:row>
      <xdr:rowOff>110412</xdr:rowOff>
    </xdr:to>
    <xdr:cxnSp macro="">
      <xdr:nvCxnSpPr>
        <xdr:cNvPr id="458" name="直線コネクタ 457"/>
        <xdr:cNvCxnSpPr/>
      </xdr:nvCxnSpPr>
      <xdr:spPr>
        <a:xfrm>
          <a:off x="9639300" y="1691211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110012</xdr:rowOff>
    </xdr:from>
    <xdr:to>
      <xdr:col>50</xdr:col>
      <xdr:colOff>114300</xdr:colOff>
      <xdr:row>98</xdr:row>
      <xdr:rowOff>126350</xdr:rowOff>
    </xdr:to>
    <xdr:cxnSp macro="">
      <xdr:nvCxnSpPr>
        <xdr:cNvPr id="461" name="直線コネクタ 460"/>
        <xdr:cNvCxnSpPr/>
      </xdr:nvCxnSpPr>
      <xdr:spPr>
        <a:xfrm flipV="1">
          <a:off x="8750300" y="1691211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126350</xdr:rowOff>
    </xdr:from>
    <xdr:to>
      <xdr:col>45</xdr:col>
      <xdr:colOff>177800</xdr:colOff>
      <xdr:row>98</xdr:row>
      <xdr:rowOff>135181</xdr:rowOff>
    </xdr:to>
    <xdr:cxnSp macro="">
      <xdr:nvCxnSpPr>
        <xdr:cNvPr id="464" name="直線コネクタ 463"/>
        <xdr:cNvCxnSpPr/>
      </xdr:nvCxnSpPr>
      <xdr:spPr>
        <a:xfrm flipV="1">
          <a:off x="7861300" y="16928450"/>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124552</xdr:rowOff>
    </xdr:from>
    <xdr:to>
      <xdr:col>41</xdr:col>
      <xdr:colOff>50800</xdr:colOff>
      <xdr:row>98</xdr:row>
      <xdr:rowOff>135181</xdr:rowOff>
    </xdr:to>
    <xdr:cxnSp macro="">
      <xdr:nvCxnSpPr>
        <xdr:cNvPr id="467" name="直線コネクタ 466"/>
        <xdr:cNvCxnSpPr/>
      </xdr:nvCxnSpPr>
      <xdr:spPr>
        <a:xfrm>
          <a:off x="6972300" y="16926652"/>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59612</xdr:rowOff>
    </xdr:from>
    <xdr:to>
      <xdr:col>55</xdr:col>
      <xdr:colOff>50800</xdr:colOff>
      <xdr:row>98</xdr:row>
      <xdr:rowOff>161212</xdr:rowOff>
    </xdr:to>
    <xdr:sp macro="" textlink="">
      <xdr:nvSpPr>
        <xdr:cNvPr id="477" name="楕円 476"/>
        <xdr:cNvSpPr/>
      </xdr:nvSpPr>
      <xdr:spPr>
        <a:xfrm>
          <a:off x="10426700" y="168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59212</xdr:rowOff>
    </xdr:from>
    <xdr:to>
      <xdr:col>50</xdr:col>
      <xdr:colOff>165100</xdr:colOff>
      <xdr:row>98</xdr:row>
      <xdr:rowOff>160812</xdr:rowOff>
    </xdr:to>
    <xdr:sp macro="" textlink="">
      <xdr:nvSpPr>
        <xdr:cNvPr id="479" name="楕円 478"/>
        <xdr:cNvSpPr/>
      </xdr:nvSpPr>
      <xdr:spPr>
        <a:xfrm>
          <a:off x="9588500" y="168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151939</xdr:rowOff>
    </xdr:from>
    <xdr:ext cx="534377" cy="259045"/>
    <xdr:sp macro="" textlink="">
      <xdr:nvSpPr>
        <xdr:cNvPr id="480" name="テキスト ボックス 479"/>
        <xdr:cNvSpPr txBox="1"/>
      </xdr:nvSpPr>
      <xdr:spPr>
        <a:xfrm>
          <a:off x="9372111" y="169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75550</xdr:rowOff>
    </xdr:from>
    <xdr:to>
      <xdr:col>46</xdr:col>
      <xdr:colOff>38100</xdr:colOff>
      <xdr:row>99</xdr:row>
      <xdr:rowOff>5700</xdr:rowOff>
    </xdr:to>
    <xdr:sp macro="" textlink="">
      <xdr:nvSpPr>
        <xdr:cNvPr id="481" name="楕円 480"/>
        <xdr:cNvSpPr/>
      </xdr:nvSpPr>
      <xdr:spPr>
        <a:xfrm>
          <a:off x="8699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168277</xdr:rowOff>
    </xdr:from>
    <xdr:ext cx="534377" cy="259045"/>
    <xdr:sp macro="" textlink="">
      <xdr:nvSpPr>
        <xdr:cNvPr id="482" name="テキスト ボックス 481"/>
        <xdr:cNvSpPr txBox="1"/>
      </xdr:nvSpPr>
      <xdr:spPr>
        <a:xfrm>
          <a:off x="8483111" y="169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84381</xdr:rowOff>
    </xdr:from>
    <xdr:to>
      <xdr:col>41</xdr:col>
      <xdr:colOff>101600</xdr:colOff>
      <xdr:row>99</xdr:row>
      <xdr:rowOff>14531</xdr:rowOff>
    </xdr:to>
    <xdr:sp macro="" textlink="">
      <xdr:nvSpPr>
        <xdr:cNvPr id="483" name="楕円 482"/>
        <xdr:cNvSpPr/>
      </xdr:nvSpPr>
      <xdr:spPr>
        <a:xfrm>
          <a:off x="7810500" y="168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5658</xdr:rowOff>
    </xdr:from>
    <xdr:ext cx="534377" cy="259045"/>
    <xdr:sp macro="" textlink="">
      <xdr:nvSpPr>
        <xdr:cNvPr id="484" name="テキスト ボックス 483"/>
        <xdr:cNvSpPr txBox="1"/>
      </xdr:nvSpPr>
      <xdr:spPr>
        <a:xfrm>
          <a:off x="7594111" y="169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73752</xdr:rowOff>
    </xdr:from>
    <xdr:to>
      <xdr:col>36</xdr:col>
      <xdr:colOff>165100</xdr:colOff>
      <xdr:row>99</xdr:row>
      <xdr:rowOff>3902</xdr:rowOff>
    </xdr:to>
    <xdr:sp macro="" textlink="">
      <xdr:nvSpPr>
        <xdr:cNvPr id="485" name="楕円 484"/>
        <xdr:cNvSpPr/>
      </xdr:nvSpPr>
      <xdr:spPr>
        <a:xfrm>
          <a:off x="6921500" y="168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166479</xdr:rowOff>
    </xdr:from>
    <xdr:ext cx="534377" cy="259045"/>
    <xdr:sp macro="" textlink="">
      <xdr:nvSpPr>
        <xdr:cNvPr id="486" name="テキスト ボックス 485"/>
        <xdr:cNvSpPr txBox="1"/>
      </xdr:nvSpPr>
      <xdr:spPr>
        <a:xfrm>
          <a:off x="6705111" y="169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106827</xdr:rowOff>
    </xdr:from>
    <xdr:to>
      <xdr:col>85</xdr:col>
      <xdr:colOff>127000</xdr:colOff>
      <xdr:row>36</xdr:row>
      <xdr:rowOff>145186</xdr:rowOff>
    </xdr:to>
    <xdr:cxnSp macro="">
      <xdr:nvCxnSpPr>
        <xdr:cNvPr id="514" name="直線コネクタ 513"/>
        <xdr:cNvCxnSpPr/>
      </xdr:nvCxnSpPr>
      <xdr:spPr>
        <a:xfrm flipV="1">
          <a:off x="15481300" y="6107577"/>
          <a:ext cx="8382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145186</xdr:rowOff>
    </xdr:from>
    <xdr:to>
      <xdr:col>81</xdr:col>
      <xdr:colOff>50800</xdr:colOff>
      <xdr:row>36</xdr:row>
      <xdr:rowOff>160228</xdr:rowOff>
    </xdr:to>
    <xdr:cxnSp macro="">
      <xdr:nvCxnSpPr>
        <xdr:cNvPr id="517" name="直線コネクタ 516"/>
        <xdr:cNvCxnSpPr/>
      </xdr:nvCxnSpPr>
      <xdr:spPr>
        <a:xfrm flipV="1">
          <a:off x="14592300" y="6317386"/>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160228</xdr:rowOff>
    </xdr:from>
    <xdr:to>
      <xdr:col>76</xdr:col>
      <xdr:colOff>114300</xdr:colOff>
      <xdr:row>37</xdr:row>
      <xdr:rowOff>113274</xdr:rowOff>
    </xdr:to>
    <xdr:cxnSp macro="">
      <xdr:nvCxnSpPr>
        <xdr:cNvPr id="520" name="直線コネクタ 519"/>
        <xdr:cNvCxnSpPr/>
      </xdr:nvCxnSpPr>
      <xdr:spPr>
        <a:xfrm flipV="1">
          <a:off x="13703300" y="6332428"/>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164023</xdr:rowOff>
    </xdr:from>
    <xdr:to>
      <xdr:col>71</xdr:col>
      <xdr:colOff>177800</xdr:colOff>
      <xdr:row>37</xdr:row>
      <xdr:rowOff>113274</xdr:rowOff>
    </xdr:to>
    <xdr:cxnSp macro="">
      <xdr:nvCxnSpPr>
        <xdr:cNvPr id="523" name="直線コネクタ 522"/>
        <xdr:cNvCxnSpPr/>
      </xdr:nvCxnSpPr>
      <xdr:spPr>
        <a:xfrm>
          <a:off x="12814300" y="6336223"/>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56027</xdr:rowOff>
    </xdr:from>
    <xdr:to>
      <xdr:col>85</xdr:col>
      <xdr:colOff>177800</xdr:colOff>
      <xdr:row>35</xdr:row>
      <xdr:rowOff>157627</xdr:rowOff>
    </xdr:to>
    <xdr:sp macro="" textlink="">
      <xdr:nvSpPr>
        <xdr:cNvPr id="533" name="楕円 532"/>
        <xdr:cNvSpPr/>
      </xdr:nvSpPr>
      <xdr:spPr>
        <a:xfrm>
          <a:off x="16268700" y="60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78904</xdr:rowOff>
    </xdr:from>
    <xdr:ext cx="534377" cy="259045"/>
    <xdr:sp macro="" textlink="">
      <xdr:nvSpPr>
        <xdr:cNvPr id="534" name="消防費該当値テキスト"/>
        <xdr:cNvSpPr txBox="1"/>
      </xdr:nvSpPr>
      <xdr:spPr>
        <a:xfrm>
          <a:off x="16370300" y="59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94386</xdr:rowOff>
    </xdr:from>
    <xdr:to>
      <xdr:col>81</xdr:col>
      <xdr:colOff>101600</xdr:colOff>
      <xdr:row>37</xdr:row>
      <xdr:rowOff>24536</xdr:rowOff>
    </xdr:to>
    <xdr:sp macro="" textlink="">
      <xdr:nvSpPr>
        <xdr:cNvPr id="535" name="楕円 534"/>
        <xdr:cNvSpPr/>
      </xdr:nvSpPr>
      <xdr:spPr>
        <a:xfrm>
          <a:off x="15430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41063</xdr:rowOff>
    </xdr:from>
    <xdr:ext cx="534377" cy="259045"/>
    <xdr:sp macro="" textlink="">
      <xdr:nvSpPr>
        <xdr:cNvPr id="536" name="テキスト ボックス 535"/>
        <xdr:cNvSpPr txBox="1"/>
      </xdr:nvSpPr>
      <xdr:spPr>
        <a:xfrm>
          <a:off x="15214111" y="6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109428</xdr:rowOff>
    </xdr:from>
    <xdr:to>
      <xdr:col>76</xdr:col>
      <xdr:colOff>165100</xdr:colOff>
      <xdr:row>37</xdr:row>
      <xdr:rowOff>39578</xdr:rowOff>
    </xdr:to>
    <xdr:sp macro="" textlink="">
      <xdr:nvSpPr>
        <xdr:cNvPr id="537" name="楕円 536"/>
        <xdr:cNvSpPr/>
      </xdr:nvSpPr>
      <xdr:spPr>
        <a:xfrm>
          <a:off x="14541500" y="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56105</xdr:rowOff>
    </xdr:from>
    <xdr:ext cx="534377" cy="259045"/>
    <xdr:sp macro="" textlink="">
      <xdr:nvSpPr>
        <xdr:cNvPr id="538" name="テキスト ボックス 537"/>
        <xdr:cNvSpPr txBox="1"/>
      </xdr:nvSpPr>
      <xdr:spPr>
        <a:xfrm>
          <a:off x="14325111" y="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62474</xdr:rowOff>
    </xdr:from>
    <xdr:to>
      <xdr:col>72</xdr:col>
      <xdr:colOff>38100</xdr:colOff>
      <xdr:row>37</xdr:row>
      <xdr:rowOff>164074</xdr:rowOff>
    </xdr:to>
    <xdr:sp macro="" textlink="">
      <xdr:nvSpPr>
        <xdr:cNvPr id="539" name="楕円 538"/>
        <xdr:cNvSpPr/>
      </xdr:nvSpPr>
      <xdr:spPr>
        <a:xfrm>
          <a:off x="13652500" y="6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155201</xdr:rowOff>
    </xdr:from>
    <xdr:ext cx="534377" cy="259045"/>
    <xdr:sp macro="" textlink="">
      <xdr:nvSpPr>
        <xdr:cNvPr id="540" name="テキスト ボックス 539"/>
        <xdr:cNvSpPr txBox="1"/>
      </xdr:nvSpPr>
      <xdr:spPr>
        <a:xfrm>
          <a:off x="13436111" y="64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113223</xdr:rowOff>
    </xdr:from>
    <xdr:to>
      <xdr:col>67</xdr:col>
      <xdr:colOff>101600</xdr:colOff>
      <xdr:row>37</xdr:row>
      <xdr:rowOff>43373</xdr:rowOff>
    </xdr:to>
    <xdr:sp macro="" textlink="">
      <xdr:nvSpPr>
        <xdr:cNvPr id="541" name="楕円 540"/>
        <xdr:cNvSpPr/>
      </xdr:nvSpPr>
      <xdr:spPr>
        <a:xfrm>
          <a:off x="12763500" y="62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34500</xdr:rowOff>
    </xdr:from>
    <xdr:ext cx="534377" cy="259045"/>
    <xdr:sp macro="" textlink="">
      <xdr:nvSpPr>
        <xdr:cNvPr id="542" name="テキスト ボックス 541"/>
        <xdr:cNvSpPr txBox="1"/>
      </xdr:nvSpPr>
      <xdr:spPr>
        <a:xfrm>
          <a:off x="12547111" y="63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22961</xdr:rowOff>
    </xdr:from>
    <xdr:to>
      <xdr:col>85</xdr:col>
      <xdr:colOff>127000</xdr:colOff>
      <xdr:row>57</xdr:row>
      <xdr:rowOff>47452</xdr:rowOff>
    </xdr:to>
    <xdr:cxnSp macro="">
      <xdr:nvCxnSpPr>
        <xdr:cNvPr id="570" name="直線コネクタ 569"/>
        <xdr:cNvCxnSpPr/>
      </xdr:nvCxnSpPr>
      <xdr:spPr>
        <a:xfrm flipV="1">
          <a:off x="15481300" y="9624161"/>
          <a:ext cx="838200" cy="1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47452</xdr:rowOff>
    </xdr:from>
    <xdr:to>
      <xdr:col>81</xdr:col>
      <xdr:colOff>50800</xdr:colOff>
      <xdr:row>57</xdr:row>
      <xdr:rowOff>136012</xdr:rowOff>
    </xdr:to>
    <xdr:cxnSp macro="">
      <xdr:nvCxnSpPr>
        <xdr:cNvPr id="573" name="直線コネクタ 572"/>
        <xdr:cNvCxnSpPr/>
      </xdr:nvCxnSpPr>
      <xdr:spPr>
        <a:xfrm flipV="1">
          <a:off x="14592300" y="9820102"/>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70327</xdr:rowOff>
    </xdr:from>
    <xdr:to>
      <xdr:col>76</xdr:col>
      <xdr:colOff>114300</xdr:colOff>
      <xdr:row>57</xdr:row>
      <xdr:rowOff>136012</xdr:rowOff>
    </xdr:to>
    <xdr:cxnSp macro="">
      <xdr:nvCxnSpPr>
        <xdr:cNvPr id="576" name="直線コネクタ 575"/>
        <xdr:cNvCxnSpPr/>
      </xdr:nvCxnSpPr>
      <xdr:spPr>
        <a:xfrm>
          <a:off x="13703300" y="9842977"/>
          <a:ext cx="8890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70327</xdr:rowOff>
    </xdr:from>
    <xdr:to>
      <xdr:col>71</xdr:col>
      <xdr:colOff>177800</xdr:colOff>
      <xdr:row>57</xdr:row>
      <xdr:rowOff>152730</xdr:rowOff>
    </xdr:to>
    <xdr:cxnSp macro="">
      <xdr:nvCxnSpPr>
        <xdr:cNvPr id="579" name="直線コネクタ 578"/>
        <xdr:cNvCxnSpPr/>
      </xdr:nvCxnSpPr>
      <xdr:spPr>
        <a:xfrm flipV="1">
          <a:off x="12814300" y="9842977"/>
          <a:ext cx="889000" cy="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143611</xdr:rowOff>
    </xdr:from>
    <xdr:to>
      <xdr:col>85</xdr:col>
      <xdr:colOff>177800</xdr:colOff>
      <xdr:row>56</xdr:row>
      <xdr:rowOff>73761</xdr:rowOff>
    </xdr:to>
    <xdr:sp macro="" textlink="">
      <xdr:nvSpPr>
        <xdr:cNvPr id="589" name="楕円 588"/>
        <xdr:cNvSpPr/>
      </xdr:nvSpPr>
      <xdr:spPr>
        <a:xfrm>
          <a:off x="16268700" y="95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166488</xdr:rowOff>
    </xdr:from>
    <xdr:ext cx="534377" cy="259045"/>
    <xdr:sp macro="" textlink="">
      <xdr:nvSpPr>
        <xdr:cNvPr id="590" name="教育費該当値テキスト"/>
        <xdr:cNvSpPr txBox="1"/>
      </xdr:nvSpPr>
      <xdr:spPr>
        <a:xfrm>
          <a:off x="16370300" y="94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168102</xdr:rowOff>
    </xdr:from>
    <xdr:to>
      <xdr:col>81</xdr:col>
      <xdr:colOff>101600</xdr:colOff>
      <xdr:row>57</xdr:row>
      <xdr:rowOff>98252</xdr:rowOff>
    </xdr:to>
    <xdr:sp macro="" textlink="">
      <xdr:nvSpPr>
        <xdr:cNvPr id="591" name="楕円 590"/>
        <xdr:cNvSpPr/>
      </xdr:nvSpPr>
      <xdr:spPr>
        <a:xfrm>
          <a:off x="15430500" y="97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114779</xdr:rowOff>
    </xdr:from>
    <xdr:ext cx="534377" cy="259045"/>
    <xdr:sp macro="" textlink="">
      <xdr:nvSpPr>
        <xdr:cNvPr id="592" name="テキスト ボックス 591"/>
        <xdr:cNvSpPr txBox="1"/>
      </xdr:nvSpPr>
      <xdr:spPr>
        <a:xfrm>
          <a:off x="15214111" y="95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85212</xdr:rowOff>
    </xdr:from>
    <xdr:to>
      <xdr:col>76</xdr:col>
      <xdr:colOff>165100</xdr:colOff>
      <xdr:row>58</xdr:row>
      <xdr:rowOff>15362</xdr:rowOff>
    </xdr:to>
    <xdr:sp macro="" textlink="">
      <xdr:nvSpPr>
        <xdr:cNvPr id="593" name="楕円 592"/>
        <xdr:cNvSpPr/>
      </xdr:nvSpPr>
      <xdr:spPr>
        <a:xfrm>
          <a:off x="14541500" y="98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6489</xdr:rowOff>
    </xdr:from>
    <xdr:ext cx="534377" cy="259045"/>
    <xdr:sp macro="" textlink="">
      <xdr:nvSpPr>
        <xdr:cNvPr id="594" name="テキスト ボックス 593"/>
        <xdr:cNvSpPr txBox="1"/>
      </xdr:nvSpPr>
      <xdr:spPr>
        <a:xfrm>
          <a:off x="14325111" y="99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19527</xdr:rowOff>
    </xdr:from>
    <xdr:to>
      <xdr:col>72</xdr:col>
      <xdr:colOff>38100</xdr:colOff>
      <xdr:row>57</xdr:row>
      <xdr:rowOff>121127</xdr:rowOff>
    </xdr:to>
    <xdr:sp macro="" textlink="">
      <xdr:nvSpPr>
        <xdr:cNvPr id="595" name="楕円 594"/>
        <xdr:cNvSpPr/>
      </xdr:nvSpPr>
      <xdr:spPr>
        <a:xfrm>
          <a:off x="13652500" y="97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112254</xdr:rowOff>
    </xdr:from>
    <xdr:ext cx="534377" cy="259045"/>
    <xdr:sp macro="" textlink="">
      <xdr:nvSpPr>
        <xdr:cNvPr id="596" name="テキスト ボックス 595"/>
        <xdr:cNvSpPr txBox="1"/>
      </xdr:nvSpPr>
      <xdr:spPr>
        <a:xfrm>
          <a:off x="13436111" y="98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101930</xdr:rowOff>
    </xdr:from>
    <xdr:to>
      <xdr:col>67</xdr:col>
      <xdr:colOff>101600</xdr:colOff>
      <xdr:row>58</xdr:row>
      <xdr:rowOff>32080</xdr:rowOff>
    </xdr:to>
    <xdr:sp macro="" textlink="">
      <xdr:nvSpPr>
        <xdr:cNvPr id="597" name="楕円 596"/>
        <xdr:cNvSpPr/>
      </xdr:nvSpPr>
      <xdr:spPr>
        <a:xfrm>
          <a:off x="12763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23207</xdr:rowOff>
    </xdr:from>
    <xdr:ext cx="534377" cy="259045"/>
    <xdr:sp macro="" textlink="">
      <xdr:nvSpPr>
        <xdr:cNvPr id="598" name="テキスト ボックス 597"/>
        <xdr:cNvSpPr txBox="1"/>
      </xdr:nvSpPr>
      <xdr:spPr>
        <a:xfrm>
          <a:off x="12547111"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35624</xdr:rowOff>
    </xdr:from>
    <xdr:to>
      <xdr:col>85</xdr:col>
      <xdr:colOff>127000</xdr:colOff>
      <xdr:row>79</xdr:row>
      <xdr:rowOff>36246</xdr:rowOff>
    </xdr:to>
    <xdr:cxnSp macro="">
      <xdr:nvCxnSpPr>
        <xdr:cNvPr id="627" name="直線コネクタ 626"/>
        <xdr:cNvCxnSpPr/>
      </xdr:nvCxnSpPr>
      <xdr:spPr>
        <a:xfrm flipV="1">
          <a:off x="15481300" y="13580174"/>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33159</xdr:rowOff>
    </xdr:from>
    <xdr:to>
      <xdr:col>81</xdr:col>
      <xdr:colOff>50800</xdr:colOff>
      <xdr:row>79</xdr:row>
      <xdr:rowOff>36246</xdr:rowOff>
    </xdr:to>
    <xdr:cxnSp macro="">
      <xdr:nvCxnSpPr>
        <xdr:cNvPr id="630" name="直線コネクタ 629"/>
        <xdr:cNvCxnSpPr/>
      </xdr:nvCxnSpPr>
      <xdr:spPr>
        <a:xfrm>
          <a:off x="14592300" y="1357770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33159</xdr:rowOff>
    </xdr:from>
    <xdr:to>
      <xdr:col>76</xdr:col>
      <xdr:colOff>114300</xdr:colOff>
      <xdr:row>79</xdr:row>
      <xdr:rowOff>40069</xdr:rowOff>
    </xdr:to>
    <xdr:cxnSp macro="">
      <xdr:nvCxnSpPr>
        <xdr:cNvPr id="633" name="直線コネクタ 632"/>
        <xdr:cNvCxnSpPr/>
      </xdr:nvCxnSpPr>
      <xdr:spPr>
        <a:xfrm flipV="1">
          <a:off x="13703300" y="13577709"/>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3263</xdr:rowOff>
    </xdr:from>
    <xdr:to>
      <xdr:col>71</xdr:col>
      <xdr:colOff>177800</xdr:colOff>
      <xdr:row>79</xdr:row>
      <xdr:rowOff>40069</xdr:rowOff>
    </xdr:to>
    <xdr:cxnSp macro="">
      <xdr:nvCxnSpPr>
        <xdr:cNvPr id="636" name="直線コネクタ 635"/>
        <xdr:cNvCxnSpPr/>
      </xdr:nvCxnSpPr>
      <xdr:spPr>
        <a:xfrm>
          <a:off x="12814300" y="13547813"/>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156274</xdr:rowOff>
    </xdr:from>
    <xdr:to>
      <xdr:col>85</xdr:col>
      <xdr:colOff>177800</xdr:colOff>
      <xdr:row>79</xdr:row>
      <xdr:rowOff>86424</xdr:rowOff>
    </xdr:to>
    <xdr:sp macro="" textlink="">
      <xdr:nvSpPr>
        <xdr:cNvPr id="646" name="楕円 645"/>
        <xdr:cNvSpPr/>
      </xdr:nvSpPr>
      <xdr:spPr>
        <a:xfrm>
          <a:off x="16268700" y="135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156896</xdr:rowOff>
    </xdr:from>
    <xdr:to>
      <xdr:col>81</xdr:col>
      <xdr:colOff>101600</xdr:colOff>
      <xdr:row>79</xdr:row>
      <xdr:rowOff>87046</xdr:rowOff>
    </xdr:to>
    <xdr:sp macro="" textlink="">
      <xdr:nvSpPr>
        <xdr:cNvPr id="648" name="楕円 647"/>
        <xdr:cNvSpPr/>
      </xdr:nvSpPr>
      <xdr:spPr>
        <a:xfrm>
          <a:off x="15430500" y="135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78173</xdr:rowOff>
    </xdr:from>
    <xdr:ext cx="378565" cy="259045"/>
    <xdr:sp macro="" textlink="">
      <xdr:nvSpPr>
        <xdr:cNvPr id="649" name="テキスト ボックス 648"/>
        <xdr:cNvSpPr txBox="1"/>
      </xdr:nvSpPr>
      <xdr:spPr>
        <a:xfrm>
          <a:off x="15292017" y="13622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153809</xdr:rowOff>
    </xdr:from>
    <xdr:to>
      <xdr:col>76</xdr:col>
      <xdr:colOff>165100</xdr:colOff>
      <xdr:row>79</xdr:row>
      <xdr:rowOff>83959</xdr:rowOff>
    </xdr:to>
    <xdr:sp macro="" textlink="">
      <xdr:nvSpPr>
        <xdr:cNvPr id="650" name="楕円 649"/>
        <xdr:cNvSpPr/>
      </xdr:nvSpPr>
      <xdr:spPr>
        <a:xfrm>
          <a:off x="14541500" y="13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75086</xdr:rowOff>
    </xdr:from>
    <xdr:ext cx="378565" cy="259045"/>
    <xdr:sp macro="" textlink="">
      <xdr:nvSpPr>
        <xdr:cNvPr id="651" name="テキスト ボックス 650"/>
        <xdr:cNvSpPr txBox="1"/>
      </xdr:nvSpPr>
      <xdr:spPr>
        <a:xfrm>
          <a:off x="14403017" y="1361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160719</xdr:rowOff>
    </xdr:from>
    <xdr:to>
      <xdr:col>72</xdr:col>
      <xdr:colOff>38100</xdr:colOff>
      <xdr:row>79</xdr:row>
      <xdr:rowOff>90869</xdr:rowOff>
    </xdr:to>
    <xdr:sp macro="" textlink="">
      <xdr:nvSpPr>
        <xdr:cNvPr id="652" name="楕円 651"/>
        <xdr:cNvSpPr/>
      </xdr:nvSpPr>
      <xdr:spPr>
        <a:xfrm>
          <a:off x="13652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81996</xdr:rowOff>
    </xdr:from>
    <xdr:ext cx="378565" cy="259045"/>
    <xdr:sp macro="" textlink="">
      <xdr:nvSpPr>
        <xdr:cNvPr id="653" name="テキスト ボックス 652"/>
        <xdr:cNvSpPr txBox="1"/>
      </xdr:nvSpPr>
      <xdr:spPr>
        <a:xfrm>
          <a:off x="13514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123913</xdr:rowOff>
    </xdr:from>
    <xdr:to>
      <xdr:col>67</xdr:col>
      <xdr:colOff>101600</xdr:colOff>
      <xdr:row>79</xdr:row>
      <xdr:rowOff>54063</xdr:rowOff>
    </xdr:to>
    <xdr:sp macro="" textlink="">
      <xdr:nvSpPr>
        <xdr:cNvPr id="654" name="楕円 653"/>
        <xdr:cNvSpPr/>
      </xdr:nvSpPr>
      <xdr:spPr>
        <a:xfrm>
          <a:off x="12763500" y="134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45190</xdr:rowOff>
    </xdr:from>
    <xdr:ext cx="469744" cy="259045"/>
    <xdr:sp macro="" textlink="">
      <xdr:nvSpPr>
        <xdr:cNvPr id="655" name="テキスト ボックス 654"/>
        <xdr:cNvSpPr txBox="1"/>
      </xdr:nvSpPr>
      <xdr:spPr>
        <a:xfrm>
          <a:off x="12579428" y="1358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43786</xdr:rowOff>
    </xdr:from>
    <xdr:to>
      <xdr:col>85</xdr:col>
      <xdr:colOff>127000</xdr:colOff>
      <xdr:row>97</xdr:row>
      <xdr:rowOff>69225</xdr:rowOff>
    </xdr:to>
    <xdr:cxnSp macro="">
      <xdr:nvCxnSpPr>
        <xdr:cNvPr id="686" name="直線コネクタ 685"/>
        <xdr:cNvCxnSpPr/>
      </xdr:nvCxnSpPr>
      <xdr:spPr>
        <a:xfrm>
          <a:off x="15481300" y="16674436"/>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20109</xdr:rowOff>
    </xdr:from>
    <xdr:to>
      <xdr:col>81</xdr:col>
      <xdr:colOff>50800</xdr:colOff>
      <xdr:row>97</xdr:row>
      <xdr:rowOff>43786</xdr:rowOff>
    </xdr:to>
    <xdr:cxnSp macro="">
      <xdr:nvCxnSpPr>
        <xdr:cNvPr id="689" name="直線コネクタ 688"/>
        <xdr:cNvCxnSpPr/>
      </xdr:nvCxnSpPr>
      <xdr:spPr>
        <a:xfrm>
          <a:off x="14592300" y="16650759"/>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10623</xdr:rowOff>
    </xdr:from>
    <xdr:to>
      <xdr:col>76</xdr:col>
      <xdr:colOff>114300</xdr:colOff>
      <xdr:row>97</xdr:row>
      <xdr:rowOff>20109</xdr:rowOff>
    </xdr:to>
    <xdr:cxnSp macro="">
      <xdr:nvCxnSpPr>
        <xdr:cNvPr id="692" name="直線コネクタ 691"/>
        <xdr:cNvCxnSpPr/>
      </xdr:nvCxnSpPr>
      <xdr:spPr>
        <a:xfrm>
          <a:off x="13703300" y="1664127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138785</xdr:rowOff>
    </xdr:from>
    <xdr:to>
      <xdr:col>71</xdr:col>
      <xdr:colOff>177800</xdr:colOff>
      <xdr:row>97</xdr:row>
      <xdr:rowOff>10623</xdr:rowOff>
    </xdr:to>
    <xdr:cxnSp macro="">
      <xdr:nvCxnSpPr>
        <xdr:cNvPr id="695" name="直線コネクタ 694"/>
        <xdr:cNvCxnSpPr/>
      </xdr:nvCxnSpPr>
      <xdr:spPr>
        <a:xfrm>
          <a:off x="12814300" y="16597985"/>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18425</xdr:rowOff>
    </xdr:from>
    <xdr:to>
      <xdr:col>85</xdr:col>
      <xdr:colOff>177800</xdr:colOff>
      <xdr:row>97</xdr:row>
      <xdr:rowOff>120025</xdr:rowOff>
    </xdr:to>
    <xdr:sp macro="" textlink="">
      <xdr:nvSpPr>
        <xdr:cNvPr id="705" name="楕円 704"/>
        <xdr:cNvSpPr/>
      </xdr:nvSpPr>
      <xdr:spPr>
        <a:xfrm>
          <a:off x="162687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168302</xdr:rowOff>
    </xdr:from>
    <xdr:ext cx="534377" cy="259045"/>
    <xdr:sp macro="" textlink="">
      <xdr:nvSpPr>
        <xdr:cNvPr id="706" name="公債費該当値テキスト"/>
        <xdr:cNvSpPr txBox="1"/>
      </xdr:nvSpPr>
      <xdr:spPr>
        <a:xfrm>
          <a:off x="16370300" y="166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164436</xdr:rowOff>
    </xdr:from>
    <xdr:to>
      <xdr:col>81</xdr:col>
      <xdr:colOff>101600</xdr:colOff>
      <xdr:row>97</xdr:row>
      <xdr:rowOff>94586</xdr:rowOff>
    </xdr:to>
    <xdr:sp macro="" textlink="">
      <xdr:nvSpPr>
        <xdr:cNvPr id="707" name="楕円 706"/>
        <xdr:cNvSpPr/>
      </xdr:nvSpPr>
      <xdr:spPr>
        <a:xfrm>
          <a:off x="15430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85713</xdr:rowOff>
    </xdr:from>
    <xdr:ext cx="534377" cy="259045"/>
    <xdr:sp macro="" textlink="">
      <xdr:nvSpPr>
        <xdr:cNvPr id="708" name="テキスト ボックス 707"/>
        <xdr:cNvSpPr txBox="1"/>
      </xdr:nvSpPr>
      <xdr:spPr>
        <a:xfrm>
          <a:off x="15214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140759</xdr:rowOff>
    </xdr:from>
    <xdr:to>
      <xdr:col>76</xdr:col>
      <xdr:colOff>165100</xdr:colOff>
      <xdr:row>97</xdr:row>
      <xdr:rowOff>70909</xdr:rowOff>
    </xdr:to>
    <xdr:sp macro="" textlink="">
      <xdr:nvSpPr>
        <xdr:cNvPr id="709" name="楕円 708"/>
        <xdr:cNvSpPr/>
      </xdr:nvSpPr>
      <xdr:spPr>
        <a:xfrm>
          <a:off x="14541500" y="165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62036</xdr:rowOff>
    </xdr:from>
    <xdr:ext cx="534377" cy="259045"/>
    <xdr:sp macro="" textlink="">
      <xdr:nvSpPr>
        <xdr:cNvPr id="710" name="テキスト ボックス 709"/>
        <xdr:cNvSpPr txBox="1"/>
      </xdr:nvSpPr>
      <xdr:spPr>
        <a:xfrm>
          <a:off x="14325111" y="166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131273</xdr:rowOff>
    </xdr:from>
    <xdr:to>
      <xdr:col>72</xdr:col>
      <xdr:colOff>38100</xdr:colOff>
      <xdr:row>97</xdr:row>
      <xdr:rowOff>61423</xdr:rowOff>
    </xdr:to>
    <xdr:sp macro="" textlink="">
      <xdr:nvSpPr>
        <xdr:cNvPr id="711" name="楕円 710"/>
        <xdr:cNvSpPr/>
      </xdr:nvSpPr>
      <xdr:spPr>
        <a:xfrm>
          <a:off x="13652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52550</xdr:rowOff>
    </xdr:from>
    <xdr:ext cx="534377" cy="259045"/>
    <xdr:sp macro="" textlink="">
      <xdr:nvSpPr>
        <xdr:cNvPr id="712" name="テキスト ボックス 711"/>
        <xdr:cNvSpPr txBox="1"/>
      </xdr:nvSpPr>
      <xdr:spPr>
        <a:xfrm>
          <a:off x="13436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87985</xdr:rowOff>
    </xdr:from>
    <xdr:to>
      <xdr:col>67</xdr:col>
      <xdr:colOff>101600</xdr:colOff>
      <xdr:row>97</xdr:row>
      <xdr:rowOff>18135</xdr:rowOff>
    </xdr:to>
    <xdr:sp macro="" textlink="">
      <xdr:nvSpPr>
        <xdr:cNvPr id="713" name="楕円 712"/>
        <xdr:cNvSpPr/>
      </xdr:nvSpPr>
      <xdr:spPr>
        <a:xfrm>
          <a:off x="12763500" y="165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9262</xdr:rowOff>
    </xdr:from>
    <xdr:ext cx="534377" cy="259045"/>
    <xdr:sp macro="" textlink="">
      <xdr:nvSpPr>
        <xdr:cNvPr id="714" name="テキスト ボックス 713"/>
        <xdr:cNvSpPr txBox="1"/>
      </xdr:nvSpPr>
      <xdr:spPr>
        <a:xfrm>
          <a:off x="12547111"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全体を通して類似団体平均を下回る費目が多い中、上昇傾向にある費目としては、民生費と教育費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と消防費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社会福祉センター廃止に伴う解体作業による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社会福祉費の増、介護保険や後期高齢者医療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を中心とした老人福祉費の増が主な要因である。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教育費は、小中学校の統合による施設整備と学校給食共同調理場の建設が主な要因である。今後も学校の統廃合を計画的に進めるため、施設整備による普通建設事業費が増加する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傾向にある。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消防費は、消防署分署の整備とデジタル防災行政無線施設整備が主な要因である。今後も防災行政無線施設のデジタル化を進めるため、普通建設事業費が増加する傾向にある。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財政調整基金については、決算剰余金を中心に積み立てるとともに、最低水準の取り崩しに努めている。</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個人住民税や消費税交付金の</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増収などにより</a:t>
          </a:r>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実質収支が伸びることとなり、残高は適正と考えられる水準を維持している。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今後更新時期を迎える公共施設が多く、基金残高は減少することが予測されるため、引き続き行財政改革等による経常経費の削減や財源の確保を行うことで、健全な財政運営に努める。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いずれの会計も赤字額はなく、健全な財政状況である。今後も引き続き健全な財政運営に努める。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54_&#21531;&#2794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42.5</v>
          </cell>
          <cell r="CF51">
            <v>31.7</v>
          </cell>
          <cell r="CN51">
            <v>28.1</v>
          </cell>
          <cell r="CV51">
            <v>25</v>
          </cell>
        </row>
        <row r="53">
          <cell r="BX53">
            <v>68</v>
          </cell>
          <cell r="CF53">
            <v>69.5</v>
          </cell>
          <cell r="CN53">
            <v>71.3</v>
          </cell>
          <cell r="CV53">
            <v>72.3</v>
          </cell>
        </row>
        <row r="55">
          <cell r="AN55" t="str">
            <v>類似団体内平均値</v>
          </cell>
          <cell r="BX55">
            <v>37.299999999999997</v>
          </cell>
          <cell r="CF55">
            <v>33.1</v>
          </cell>
          <cell r="CN55">
            <v>31.3</v>
          </cell>
          <cell r="CV55">
            <v>25.3</v>
          </cell>
        </row>
        <row r="57">
          <cell r="BX57">
            <v>55.2</v>
          </cell>
          <cell r="CF57">
            <v>57.2</v>
          </cell>
          <cell r="CN57">
            <v>58.5</v>
          </cell>
          <cell r="CV57">
            <v>59.9</v>
          </cell>
        </row>
        <row r="72">
          <cell r="BP72" t="str">
            <v>H26</v>
          </cell>
          <cell r="BX72" t="str">
            <v>H27</v>
          </cell>
          <cell r="CF72" t="str">
            <v>H28</v>
          </cell>
          <cell r="CN72" t="str">
            <v>H29</v>
          </cell>
          <cell r="CV72" t="str">
            <v>H30</v>
          </cell>
        </row>
        <row r="73">
          <cell r="AN73" t="str">
            <v>当該団体値</v>
          </cell>
          <cell r="BP73">
            <v>61.7</v>
          </cell>
          <cell r="BX73">
            <v>42.5</v>
          </cell>
          <cell r="CF73">
            <v>31.7</v>
          </cell>
          <cell r="CN73">
            <v>28.1</v>
          </cell>
          <cell r="CV73">
            <v>25</v>
          </cell>
        </row>
        <row r="75">
          <cell r="BP75">
            <v>6.4</v>
          </cell>
          <cell r="BX75">
            <v>6.4</v>
          </cell>
          <cell r="CF75">
            <v>5.9</v>
          </cell>
          <cell r="CN75">
            <v>5</v>
          </cell>
          <cell r="CV75">
            <v>4.4000000000000004</v>
          </cell>
        </row>
        <row r="77">
          <cell r="AN77" t="str">
            <v>類似団体内平均値</v>
          </cell>
          <cell r="BP77">
            <v>45.9</v>
          </cell>
          <cell r="BX77">
            <v>37.299999999999997</v>
          </cell>
          <cell r="CF77">
            <v>33.1</v>
          </cell>
          <cell r="CN77">
            <v>31.3</v>
          </cell>
          <cell r="CV77">
            <v>25.3</v>
          </cell>
        </row>
        <row r="79">
          <cell r="BP79">
            <v>8.8000000000000007</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8" t="s">
        <v>82</v>
      </c>
      <c r="C3" s="609"/>
      <c r="D3" s="609"/>
      <c r="E3" s="610"/>
      <c r="F3" s="610"/>
      <c r="G3" s="610"/>
      <c r="H3" s="610"/>
      <c r="I3" s="610"/>
      <c r="J3" s="610"/>
      <c r="K3" s="610"/>
      <c r="L3" s="610" t="s">
        <v>83</v>
      </c>
      <c r="M3" s="610"/>
      <c r="N3" s="610"/>
      <c r="O3" s="610"/>
      <c r="P3" s="610"/>
      <c r="Q3" s="610"/>
      <c r="R3" s="613"/>
      <c r="S3" s="613"/>
      <c r="T3" s="613"/>
      <c r="U3" s="613"/>
      <c r="V3" s="614"/>
      <c r="W3" s="507" t="s">
        <v>84</v>
      </c>
      <c r="X3" s="508"/>
      <c r="Y3" s="508"/>
      <c r="Z3" s="508"/>
      <c r="AA3" s="508"/>
      <c r="AB3" s="609"/>
      <c r="AC3" s="613" t="s">
        <v>85</v>
      </c>
      <c r="AD3" s="508"/>
      <c r="AE3" s="508"/>
      <c r="AF3" s="508"/>
      <c r="AG3" s="508"/>
      <c r="AH3" s="508"/>
      <c r="AI3" s="508"/>
      <c r="AJ3" s="508"/>
      <c r="AK3" s="508"/>
      <c r="AL3" s="575"/>
      <c r="AM3" s="507" t="s">
        <v>86</v>
      </c>
      <c r="AN3" s="508"/>
      <c r="AO3" s="508"/>
      <c r="AP3" s="508"/>
      <c r="AQ3" s="508"/>
      <c r="AR3" s="508"/>
      <c r="AS3" s="508"/>
      <c r="AT3" s="508"/>
      <c r="AU3" s="508"/>
      <c r="AV3" s="508"/>
      <c r="AW3" s="508"/>
      <c r="AX3" s="575"/>
      <c r="AY3" s="567" t="s">
        <v>1</v>
      </c>
      <c r="AZ3" s="568"/>
      <c r="BA3" s="568"/>
      <c r="BB3" s="568"/>
      <c r="BC3" s="568"/>
      <c r="BD3" s="568"/>
      <c r="BE3" s="568"/>
      <c r="BF3" s="568"/>
      <c r="BG3" s="568"/>
      <c r="BH3" s="568"/>
      <c r="BI3" s="568"/>
      <c r="BJ3" s="568"/>
      <c r="BK3" s="568"/>
      <c r="BL3" s="568"/>
      <c r="BM3" s="617"/>
      <c r="BN3" s="507" t="s">
        <v>87</v>
      </c>
      <c r="BO3" s="508"/>
      <c r="BP3" s="508"/>
      <c r="BQ3" s="508"/>
      <c r="BR3" s="508"/>
      <c r="BS3" s="508"/>
      <c r="BT3" s="508"/>
      <c r="BU3" s="575"/>
      <c r="BV3" s="507" t="s">
        <v>88</v>
      </c>
      <c r="BW3" s="508"/>
      <c r="BX3" s="508"/>
      <c r="BY3" s="508"/>
      <c r="BZ3" s="508"/>
      <c r="CA3" s="508"/>
      <c r="CB3" s="508"/>
      <c r="CC3" s="575"/>
      <c r="CD3" s="567" t="s">
        <v>1</v>
      </c>
      <c r="CE3" s="568"/>
      <c r="CF3" s="568"/>
      <c r="CG3" s="568"/>
      <c r="CH3" s="568"/>
      <c r="CI3" s="568"/>
      <c r="CJ3" s="568"/>
      <c r="CK3" s="568"/>
      <c r="CL3" s="568"/>
      <c r="CM3" s="568"/>
      <c r="CN3" s="568"/>
      <c r="CO3" s="568"/>
      <c r="CP3" s="568"/>
      <c r="CQ3" s="568"/>
      <c r="CR3" s="568"/>
      <c r="CS3" s="617"/>
      <c r="CT3" s="507" t="s">
        <v>89</v>
      </c>
      <c r="CU3" s="508"/>
      <c r="CV3" s="508"/>
      <c r="CW3" s="508"/>
      <c r="CX3" s="508"/>
      <c r="CY3" s="508"/>
      <c r="CZ3" s="508"/>
      <c r="DA3" s="575"/>
      <c r="DB3" s="507" t="s">
        <v>90</v>
      </c>
      <c r="DC3" s="508"/>
      <c r="DD3" s="508"/>
      <c r="DE3" s="508"/>
      <c r="DF3" s="508"/>
      <c r="DG3" s="508"/>
      <c r="DH3" s="508"/>
      <c r="DI3" s="575"/>
      <c r="DJ3" s="185"/>
      <c r="DK3" s="185"/>
      <c r="DL3" s="185"/>
      <c r="DM3" s="185"/>
      <c r="DN3" s="185"/>
      <c r="DO3" s="185"/>
    </row>
    <row r="4" spans="1:119" ht="18.75" customHeight="1" x14ac:dyDescent="0.15">
      <c r="A4" s="186"/>
      <c r="B4" s="583"/>
      <c r="C4" s="584"/>
      <c r="D4" s="584"/>
      <c r="E4" s="585"/>
      <c r="F4" s="585"/>
      <c r="G4" s="585"/>
      <c r="H4" s="585"/>
      <c r="I4" s="585"/>
      <c r="J4" s="585"/>
      <c r="K4" s="585"/>
      <c r="L4" s="585"/>
      <c r="M4" s="585"/>
      <c r="N4" s="585"/>
      <c r="O4" s="585"/>
      <c r="P4" s="585"/>
      <c r="Q4" s="585"/>
      <c r="R4" s="589"/>
      <c r="S4" s="589"/>
      <c r="T4" s="589"/>
      <c r="U4" s="589"/>
      <c r="V4" s="590"/>
      <c r="W4" s="576"/>
      <c r="X4" s="390"/>
      <c r="Y4" s="390"/>
      <c r="Z4" s="390"/>
      <c r="AA4" s="390"/>
      <c r="AB4" s="584"/>
      <c r="AC4" s="589"/>
      <c r="AD4" s="390"/>
      <c r="AE4" s="390"/>
      <c r="AF4" s="390"/>
      <c r="AG4" s="390"/>
      <c r="AH4" s="390"/>
      <c r="AI4" s="390"/>
      <c r="AJ4" s="390"/>
      <c r="AK4" s="390"/>
      <c r="AL4" s="577"/>
      <c r="AM4" s="534"/>
      <c r="AN4" s="444"/>
      <c r="AO4" s="444"/>
      <c r="AP4" s="444"/>
      <c r="AQ4" s="444"/>
      <c r="AR4" s="444"/>
      <c r="AS4" s="444"/>
      <c r="AT4" s="444"/>
      <c r="AU4" s="444"/>
      <c r="AV4" s="444"/>
      <c r="AW4" s="444"/>
      <c r="AX4" s="616"/>
      <c r="AY4" s="420" t="s">
        <v>91</v>
      </c>
      <c r="AZ4" s="421"/>
      <c r="BA4" s="421"/>
      <c r="BB4" s="421"/>
      <c r="BC4" s="421"/>
      <c r="BD4" s="421"/>
      <c r="BE4" s="421"/>
      <c r="BF4" s="421"/>
      <c r="BG4" s="421"/>
      <c r="BH4" s="421"/>
      <c r="BI4" s="421"/>
      <c r="BJ4" s="421"/>
      <c r="BK4" s="421"/>
      <c r="BL4" s="421"/>
      <c r="BM4" s="422"/>
      <c r="BN4" s="423">
        <v>33624446</v>
      </c>
      <c r="BO4" s="424"/>
      <c r="BP4" s="424"/>
      <c r="BQ4" s="424"/>
      <c r="BR4" s="424"/>
      <c r="BS4" s="424"/>
      <c r="BT4" s="424"/>
      <c r="BU4" s="425"/>
      <c r="BV4" s="423">
        <v>31148637</v>
      </c>
      <c r="BW4" s="424"/>
      <c r="BX4" s="424"/>
      <c r="BY4" s="424"/>
      <c r="BZ4" s="424"/>
      <c r="CA4" s="424"/>
      <c r="CB4" s="424"/>
      <c r="CC4" s="425"/>
      <c r="CD4" s="601" t="s">
        <v>92</v>
      </c>
      <c r="CE4" s="602"/>
      <c r="CF4" s="602"/>
      <c r="CG4" s="602"/>
      <c r="CH4" s="602"/>
      <c r="CI4" s="602"/>
      <c r="CJ4" s="602"/>
      <c r="CK4" s="602"/>
      <c r="CL4" s="602"/>
      <c r="CM4" s="602"/>
      <c r="CN4" s="602"/>
      <c r="CO4" s="602"/>
      <c r="CP4" s="602"/>
      <c r="CQ4" s="602"/>
      <c r="CR4" s="602"/>
      <c r="CS4" s="603"/>
      <c r="CT4" s="604">
        <v>8.4</v>
      </c>
      <c r="CU4" s="605"/>
      <c r="CV4" s="605"/>
      <c r="CW4" s="605"/>
      <c r="CX4" s="605"/>
      <c r="CY4" s="605"/>
      <c r="CZ4" s="605"/>
      <c r="DA4" s="606"/>
      <c r="DB4" s="604">
        <v>7.3</v>
      </c>
      <c r="DC4" s="605"/>
      <c r="DD4" s="605"/>
      <c r="DE4" s="605"/>
      <c r="DF4" s="605"/>
      <c r="DG4" s="605"/>
      <c r="DH4" s="605"/>
      <c r="DI4" s="606"/>
      <c r="DJ4" s="185"/>
      <c r="DK4" s="185"/>
      <c r="DL4" s="185"/>
      <c r="DM4" s="185"/>
      <c r="DN4" s="185"/>
      <c r="DO4" s="185"/>
    </row>
    <row r="5" spans="1:119" ht="18.75" customHeight="1" x14ac:dyDescent="0.15">
      <c r="A5" s="186"/>
      <c r="B5" s="611"/>
      <c r="C5" s="445"/>
      <c r="D5" s="445"/>
      <c r="E5" s="612"/>
      <c r="F5" s="612"/>
      <c r="G5" s="612"/>
      <c r="H5" s="612"/>
      <c r="I5" s="612"/>
      <c r="J5" s="612"/>
      <c r="K5" s="612"/>
      <c r="L5" s="612"/>
      <c r="M5" s="612"/>
      <c r="N5" s="612"/>
      <c r="O5" s="612"/>
      <c r="P5" s="612"/>
      <c r="Q5" s="612"/>
      <c r="R5" s="443"/>
      <c r="S5" s="443"/>
      <c r="T5" s="443"/>
      <c r="U5" s="443"/>
      <c r="V5" s="615"/>
      <c r="W5" s="534"/>
      <c r="X5" s="444"/>
      <c r="Y5" s="444"/>
      <c r="Z5" s="444"/>
      <c r="AA5" s="444"/>
      <c r="AB5" s="445"/>
      <c r="AC5" s="443"/>
      <c r="AD5" s="444"/>
      <c r="AE5" s="444"/>
      <c r="AF5" s="444"/>
      <c r="AG5" s="444"/>
      <c r="AH5" s="444"/>
      <c r="AI5" s="444"/>
      <c r="AJ5" s="444"/>
      <c r="AK5" s="444"/>
      <c r="AL5" s="616"/>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31737409</v>
      </c>
      <c r="BO5" s="429"/>
      <c r="BP5" s="429"/>
      <c r="BQ5" s="429"/>
      <c r="BR5" s="429"/>
      <c r="BS5" s="429"/>
      <c r="BT5" s="429"/>
      <c r="BU5" s="430"/>
      <c r="BV5" s="428">
        <v>29351079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90.1</v>
      </c>
      <c r="CU5" s="399"/>
      <c r="CV5" s="399"/>
      <c r="CW5" s="399"/>
      <c r="CX5" s="399"/>
      <c r="CY5" s="399"/>
      <c r="CZ5" s="399"/>
      <c r="DA5" s="400"/>
      <c r="DB5" s="398">
        <v>91.1</v>
      </c>
      <c r="DC5" s="399"/>
      <c r="DD5" s="399"/>
      <c r="DE5" s="399"/>
      <c r="DF5" s="399"/>
      <c r="DG5" s="399"/>
      <c r="DH5" s="399"/>
      <c r="DI5" s="400"/>
      <c r="DJ5" s="185"/>
      <c r="DK5" s="185"/>
      <c r="DL5" s="185"/>
      <c r="DM5" s="185"/>
      <c r="DN5" s="185"/>
      <c r="DO5" s="185"/>
    </row>
    <row r="6" spans="1:119" ht="18.75" customHeight="1" x14ac:dyDescent="0.15">
      <c r="A6" s="186"/>
      <c r="B6" s="581" t="s">
        <v>97</v>
      </c>
      <c r="C6" s="442"/>
      <c r="D6" s="442"/>
      <c r="E6" s="582"/>
      <c r="F6" s="582"/>
      <c r="G6" s="582"/>
      <c r="H6" s="582"/>
      <c r="I6" s="582"/>
      <c r="J6" s="582"/>
      <c r="K6" s="582"/>
      <c r="L6" s="582" t="s">
        <v>98</v>
      </c>
      <c r="M6" s="582"/>
      <c r="N6" s="582"/>
      <c r="O6" s="582"/>
      <c r="P6" s="582"/>
      <c r="Q6" s="582"/>
      <c r="R6" s="466"/>
      <c r="S6" s="466"/>
      <c r="T6" s="466"/>
      <c r="U6" s="466"/>
      <c r="V6" s="588"/>
      <c r="W6" s="519" t="s">
        <v>99</v>
      </c>
      <c r="X6" s="441"/>
      <c r="Y6" s="441"/>
      <c r="Z6" s="441"/>
      <c r="AA6" s="441"/>
      <c r="AB6" s="442"/>
      <c r="AC6" s="593" t="s">
        <v>100</v>
      </c>
      <c r="AD6" s="594"/>
      <c r="AE6" s="594"/>
      <c r="AF6" s="594"/>
      <c r="AG6" s="594"/>
      <c r="AH6" s="594"/>
      <c r="AI6" s="594"/>
      <c r="AJ6" s="594"/>
      <c r="AK6" s="594"/>
      <c r="AL6" s="595"/>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1887037</v>
      </c>
      <c r="BO6" s="429"/>
      <c r="BP6" s="429"/>
      <c r="BQ6" s="429"/>
      <c r="BR6" s="429"/>
      <c r="BS6" s="429"/>
      <c r="BT6" s="429"/>
      <c r="BU6" s="430"/>
      <c r="BV6" s="428">
        <v>1797558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78">
        <v>90.1</v>
      </c>
      <c r="CU6" s="579"/>
      <c r="CV6" s="579"/>
      <c r="CW6" s="579"/>
      <c r="CX6" s="579"/>
      <c r="CY6" s="579"/>
      <c r="CZ6" s="579"/>
      <c r="DA6" s="580"/>
      <c r="DB6" s="578">
        <v>91.1</v>
      </c>
      <c r="DC6" s="579"/>
      <c r="DD6" s="579"/>
      <c r="DE6" s="579"/>
      <c r="DF6" s="579"/>
      <c r="DG6" s="579"/>
      <c r="DH6" s="579"/>
      <c r="DI6" s="580"/>
      <c r="DJ6" s="185"/>
      <c r="DK6" s="185"/>
      <c r="DL6" s="185"/>
      <c r="DM6" s="185"/>
      <c r="DN6" s="185"/>
      <c r="DO6" s="185"/>
    </row>
    <row r="7" spans="1:119" ht="18.75" customHeight="1" x14ac:dyDescent="0.15">
      <c r="A7" s="186"/>
      <c r="B7" s="583"/>
      <c r="C7" s="584"/>
      <c r="D7" s="584"/>
      <c r="E7" s="585"/>
      <c r="F7" s="585"/>
      <c r="G7" s="585"/>
      <c r="H7" s="585"/>
      <c r="I7" s="585"/>
      <c r="J7" s="585"/>
      <c r="K7" s="585"/>
      <c r="L7" s="585"/>
      <c r="M7" s="585"/>
      <c r="N7" s="585"/>
      <c r="O7" s="585"/>
      <c r="P7" s="585"/>
      <c r="Q7" s="585"/>
      <c r="R7" s="589"/>
      <c r="S7" s="589"/>
      <c r="T7" s="589"/>
      <c r="U7" s="589"/>
      <c r="V7" s="590"/>
      <c r="W7" s="576"/>
      <c r="X7" s="390"/>
      <c r="Y7" s="390"/>
      <c r="Z7" s="390"/>
      <c r="AA7" s="390"/>
      <c r="AB7" s="584"/>
      <c r="AC7" s="596"/>
      <c r="AD7" s="391"/>
      <c r="AE7" s="391"/>
      <c r="AF7" s="391"/>
      <c r="AG7" s="391"/>
      <c r="AH7" s="391"/>
      <c r="AI7" s="391"/>
      <c r="AJ7" s="391"/>
      <c r="AK7" s="391"/>
      <c r="AL7" s="597"/>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266116</v>
      </c>
      <c r="BO7" s="429"/>
      <c r="BP7" s="429"/>
      <c r="BQ7" s="429"/>
      <c r="BR7" s="429"/>
      <c r="BS7" s="429"/>
      <c r="BT7" s="429"/>
      <c r="BU7" s="430"/>
      <c r="BV7" s="428">
        <v>416934</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19187622</v>
      </c>
      <c r="CU7" s="429"/>
      <c r="CV7" s="429"/>
      <c r="CW7" s="429"/>
      <c r="CX7" s="429"/>
      <c r="CY7" s="429"/>
      <c r="CZ7" s="429"/>
      <c r="DA7" s="430"/>
      <c r="DB7" s="428">
        <v>18955749</v>
      </c>
      <c r="DC7" s="429"/>
      <c r="DD7" s="429"/>
      <c r="DE7" s="429"/>
      <c r="DF7" s="429"/>
      <c r="DG7" s="429"/>
      <c r="DH7" s="429"/>
      <c r="DI7" s="430"/>
      <c r="DJ7" s="185"/>
      <c r="DK7" s="185"/>
      <c r="DL7" s="185"/>
      <c r="DM7" s="185"/>
      <c r="DN7" s="185"/>
      <c r="DO7" s="185"/>
    </row>
    <row r="8" spans="1:119" ht="18.75" customHeight="1" thickBot="1" x14ac:dyDescent="0.2">
      <c r="A8" s="186"/>
      <c r="B8" s="586"/>
      <c r="C8" s="520"/>
      <c r="D8" s="520"/>
      <c r="E8" s="587"/>
      <c r="F8" s="587"/>
      <c r="G8" s="587"/>
      <c r="H8" s="587"/>
      <c r="I8" s="587"/>
      <c r="J8" s="587"/>
      <c r="K8" s="587"/>
      <c r="L8" s="587"/>
      <c r="M8" s="587"/>
      <c r="N8" s="587"/>
      <c r="O8" s="587"/>
      <c r="P8" s="587"/>
      <c r="Q8" s="587"/>
      <c r="R8" s="591"/>
      <c r="S8" s="591"/>
      <c r="T8" s="591"/>
      <c r="U8" s="591"/>
      <c r="V8" s="592"/>
      <c r="W8" s="509"/>
      <c r="X8" s="510"/>
      <c r="Y8" s="510"/>
      <c r="Z8" s="510"/>
      <c r="AA8" s="510"/>
      <c r="AB8" s="520"/>
      <c r="AC8" s="598"/>
      <c r="AD8" s="599"/>
      <c r="AE8" s="599"/>
      <c r="AF8" s="599"/>
      <c r="AG8" s="599"/>
      <c r="AH8" s="599"/>
      <c r="AI8" s="599"/>
      <c r="AJ8" s="599"/>
      <c r="AK8" s="599"/>
      <c r="AL8" s="600"/>
      <c r="AM8" s="497" t="s">
        <v>109</v>
      </c>
      <c r="AN8" s="402"/>
      <c r="AO8" s="402"/>
      <c r="AP8" s="402"/>
      <c r="AQ8" s="402"/>
      <c r="AR8" s="402"/>
      <c r="AS8" s="402"/>
      <c r="AT8" s="403"/>
      <c r="AU8" s="485" t="s">
        <v>94</v>
      </c>
      <c r="AV8" s="486"/>
      <c r="AW8" s="486"/>
      <c r="AX8" s="486"/>
      <c r="AY8" s="408" t="s">
        <v>110</v>
      </c>
      <c r="AZ8" s="409"/>
      <c r="BA8" s="409"/>
      <c r="BB8" s="409"/>
      <c r="BC8" s="409"/>
      <c r="BD8" s="409"/>
      <c r="BE8" s="409"/>
      <c r="BF8" s="409"/>
      <c r="BG8" s="409"/>
      <c r="BH8" s="409"/>
      <c r="BI8" s="409"/>
      <c r="BJ8" s="409"/>
      <c r="BK8" s="409"/>
      <c r="BL8" s="409"/>
      <c r="BM8" s="410"/>
      <c r="BN8" s="428">
        <v>1620921</v>
      </c>
      <c r="BO8" s="429"/>
      <c r="BP8" s="429"/>
      <c r="BQ8" s="429"/>
      <c r="BR8" s="429"/>
      <c r="BS8" s="429"/>
      <c r="BT8" s="429"/>
      <c r="BU8" s="430"/>
      <c r="BV8" s="428">
        <v>1380624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1.02</v>
      </c>
      <c r="CU8" s="542"/>
      <c r="CV8" s="542"/>
      <c r="CW8" s="542"/>
      <c r="CX8" s="542"/>
      <c r="CY8" s="542"/>
      <c r="CZ8" s="542"/>
      <c r="DA8" s="543"/>
      <c r="DB8" s="541">
        <v>1</v>
      </c>
      <c r="DC8" s="542"/>
      <c r="DD8" s="542"/>
      <c r="DE8" s="542"/>
      <c r="DF8" s="542"/>
      <c r="DG8" s="542"/>
      <c r="DH8" s="542"/>
      <c r="DI8" s="543"/>
      <c r="DJ8" s="185"/>
      <c r="DK8" s="185"/>
      <c r="DL8" s="185"/>
      <c r="DM8" s="185"/>
      <c r="DN8" s="185"/>
      <c r="DO8" s="185"/>
    </row>
    <row r="9" spans="1:119" ht="18.75" customHeight="1" thickBot="1" x14ac:dyDescent="0.2">
      <c r="A9" s="186"/>
      <c r="B9" s="567" t="s">
        <v>112</v>
      </c>
      <c r="C9" s="568"/>
      <c r="D9" s="568"/>
      <c r="E9" s="568"/>
      <c r="F9" s="568"/>
      <c r="G9" s="568"/>
      <c r="H9" s="568"/>
      <c r="I9" s="568"/>
      <c r="J9" s="568"/>
      <c r="K9" s="491"/>
      <c r="L9" s="569" t="s">
        <v>113</v>
      </c>
      <c r="M9" s="570"/>
      <c r="N9" s="570"/>
      <c r="O9" s="570"/>
      <c r="P9" s="570"/>
      <c r="Q9" s="571"/>
      <c r="R9" s="572">
        <v>86033</v>
      </c>
      <c r="S9" s="573"/>
      <c r="T9" s="573"/>
      <c r="U9" s="573"/>
      <c r="V9" s="574"/>
      <c r="W9" s="507" t="s">
        <v>114</v>
      </c>
      <c r="X9" s="508"/>
      <c r="Y9" s="508"/>
      <c r="Z9" s="508"/>
      <c r="AA9" s="508"/>
      <c r="AB9" s="508"/>
      <c r="AC9" s="508"/>
      <c r="AD9" s="508"/>
      <c r="AE9" s="508"/>
      <c r="AF9" s="508"/>
      <c r="AG9" s="508"/>
      <c r="AH9" s="508"/>
      <c r="AI9" s="508"/>
      <c r="AJ9" s="508"/>
      <c r="AK9" s="508"/>
      <c r="AL9" s="575"/>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240297</v>
      </c>
      <c r="BO9" s="429"/>
      <c r="BP9" s="429"/>
      <c r="BQ9" s="429"/>
      <c r="BR9" s="429"/>
      <c r="BS9" s="429"/>
      <c r="BT9" s="429"/>
      <c r="BU9" s="430"/>
      <c r="BV9" s="428">
        <v>529962</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8.5</v>
      </c>
      <c r="CU9" s="399"/>
      <c r="CV9" s="399"/>
      <c r="CW9" s="399"/>
      <c r="CX9" s="399"/>
      <c r="CY9" s="399"/>
      <c r="CZ9" s="399"/>
      <c r="DA9" s="400"/>
      <c r="DB9" s="398">
        <v>9.5</v>
      </c>
      <c r="DC9" s="399"/>
      <c r="DD9" s="399"/>
      <c r="DE9" s="399"/>
      <c r="DF9" s="399"/>
      <c r="DG9" s="399"/>
      <c r="DH9" s="399"/>
      <c r="DI9" s="400"/>
      <c r="DJ9" s="185"/>
      <c r="DK9" s="185"/>
      <c r="DL9" s="185"/>
      <c r="DM9" s="185"/>
      <c r="DN9" s="185"/>
      <c r="DO9" s="185"/>
    </row>
    <row r="10" spans="1:119" ht="18.75" customHeight="1" thickBot="1" x14ac:dyDescent="0.2">
      <c r="A10" s="186"/>
      <c r="B10" s="567"/>
      <c r="C10" s="568"/>
      <c r="D10" s="568"/>
      <c r="E10" s="568"/>
      <c r="F10" s="568"/>
      <c r="G10" s="568"/>
      <c r="H10" s="568"/>
      <c r="I10" s="568"/>
      <c r="J10" s="568"/>
      <c r="K10" s="491"/>
      <c r="L10" s="401" t="s">
        <v>119</v>
      </c>
      <c r="M10" s="402"/>
      <c r="N10" s="402"/>
      <c r="O10" s="402"/>
      <c r="P10" s="402"/>
      <c r="Q10" s="403"/>
      <c r="R10" s="404">
        <v>89168</v>
      </c>
      <c r="S10" s="405"/>
      <c r="T10" s="405"/>
      <c r="U10" s="405"/>
      <c r="V10" s="407"/>
      <c r="W10" s="576"/>
      <c r="X10" s="390"/>
      <c r="Y10" s="390"/>
      <c r="Z10" s="390"/>
      <c r="AA10" s="390"/>
      <c r="AB10" s="390"/>
      <c r="AC10" s="390"/>
      <c r="AD10" s="390"/>
      <c r="AE10" s="390"/>
      <c r="AF10" s="390"/>
      <c r="AG10" s="390"/>
      <c r="AH10" s="390"/>
      <c r="AI10" s="390"/>
      <c r="AJ10" s="390"/>
      <c r="AK10" s="390"/>
      <c r="AL10" s="577"/>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1205445</v>
      </c>
      <c r="BO10" s="429"/>
      <c r="BP10" s="429"/>
      <c r="BQ10" s="429"/>
      <c r="BR10" s="429"/>
      <c r="BS10" s="429"/>
      <c r="BT10" s="429"/>
      <c r="BU10" s="430"/>
      <c r="BV10" s="428">
        <v>547908</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7"/>
      <c r="C11" s="568"/>
      <c r="D11" s="568"/>
      <c r="E11" s="568"/>
      <c r="F11" s="568"/>
      <c r="G11" s="568"/>
      <c r="H11" s="568"/>
      <c r="I11" s="568"/>
      <c r="J11" s="568"/>
      <c r="K11" s="491"/>
      <c r="L11" s="474" t="s">
        <v>124</v>
      </c>
      <c r="M11" s="475"/>
      <c r="N11" s="475"/>
      <c r="O11" s="475"/>
      <c r="P11" s="475"/>
      <c r="Q11" s="476"/>
      <c r="R11" s="564" t="s">
        <v>125</v>
      </c>
      <c r="S11" s="565"/>
      <c r="T11" s="565"/>
      <c r="U11" s="565"/>
      <c r="V11" s="566"/>
      <c r="W11" s="576"/>
      <c r="X11" s="390"/>
      <c r="Y11" s="390"/>
      <c r="Z11" s="390"/>
      <c r="AA11" s="390"/>
      <c r="AB11" s="390"/>
      <c r="AC11" s="390"/>
      <c r="AD11" s="390"/>
      <c r="AE11" s="390"/>
      <c r="AF11" s="390"/>
      <c r="AG11" s="390"/>
      <c r="AH11" s="390"/>
      <c r="AI11" s="390"/>
      <c r="AJ11" s="390"/>
      <c r="AK11" s="390"/>
      <c r="AL11" s="577"/>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5"/>
      <c r="DK11" s="185"/>
      <c r="DL11" s="185"/>
      <c r="DM11" s="185"/>
      <c r="DN11" s="185"/>
      <c r="DO11" s="185"/>
    </row>
    <row r="12" spans="1:119" ht="18.75" customHeight="1" x14ac:dyDescent="0.15">
      <c r="A12" s="186"/>
      <c r="B12" s="544" t="s">
        <v>131</v>
      </c>
      <c r="C12" s="545"/>
      <c r="D12" s="545"/>
      <c r="E12" s="545"/>
      <c r="F12" s="545"/>
      <c r="G12" s="545"/>
      <c r="H12" s="545"/>
      <c r="I12" s="545"/>
      <c r="J12" s="545"/>
      <c r="K12" s="546"/>
      <c r="L12" s="553" t="s">
        <v>132</v>
      </c>
      <c r="M12" s="554"/>
      <c r="N12" s="554"/>
      <c r="O12" s="554"/>
      <c r="P12" s="554"/>
      <c r="Q12" s="555"/>
      <c r="R12" s="556">
        <v>84811</v>
      </c>
      <c r="S12" s="557"/>
      <c r="T12" s="557"/>
      <c r="U12" s="557"/>
      <c r="V12" s="558"/>
      <c r="W12" s="559" t="s">
        <v>1</v>
      </c>
      <c r="X12" s="486"/>
      <c r="Y12" s="486"/>
      <c r="Z12" s="486"/>
      <c r="AA12" s="486"/>
      <c r="AB12" s="560"/>
      <c r="AC12" s="485" t="s">
        <v>133</v>
      </c>
      <c r="AD12" s="486"/>
      <c r="AE12" s="486"/>
      <c r="AF12" s="486"/>
      <c r="AG12" s="560"/>
      <c r="AH12" s="485" t="s">
        <v>134</v>
      </c>
      <c r="AI12" s="486"/>
      <c r="AJ12" s="486"/>
      <c r="AK12" s="486"/>
      <c r="AL12" s="561"/>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434198</v>
      </c>
      <c r="BO12" s="429"/>
      <c r="BP12" s="429"/>
      <c r="BQ12" s="429"/>
      <c r="BR12" s="429"/>
      <c r="BS12" s="429"/>
      <c r="BT12" s="429"/>
      <c r="BU12" s="430"/>
      <c r="BV12" s="428">
        <v>761983</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5"/>
      <c r="DK12" s="185"/>
      <c r="DL12" s="185"/>
      <c r="DM12" s="185"/>
      <c r="DN12" s="185"/>
      <c r="DO12" s="185"/>
    </row>
    <row r="13" spans="1:119" ht="18.75" customHeight="1" x14ac:dyDescent="0.15">
      <c r="A13" s="186"/>
      <c r="B13" s="547"/>
      <c r="C13" s="548"/>
      <c r="D13" s="548"/>
      <c r="E13" s="548"/>
      <c r="F13" s="548"/>
      <c r="G13" s="548"/>
      <c r="H13" s="548"/>
      <c r="I13" s="548"/>
      <c r="J13" s="548"/>
      <c r="K13" s="549"/>
      <c r="L13" s="196"/>
      <c r="M13" s="528" t="s">
        <v>139</v>
      </c>
      <c r="N13" s="529"/>
      <c r="O13" s="529"/>
      <c r="P13" s="529"/>
      <c r="Q13" s="530"/>
      <c r="R13" s="531">
        <v>83881</v>
      </c>
      <c r="S13" s="532"/>
      <c r="T13" s="532"/>
      <c r="U13" s="532"/>
      <c r="V13" s="533"/>
      <c r="W13" s="519" t="s">
        <v>140</v>
      </c>
      <c r="X13" s="441"/>
      <c r="Y13" s="441"/>
      <c r="Z13" s="441"/>
      <c r="AA13" s="441"/>
      <c r="AB13" s="442"/>
      <c r="AC13" s="404">
        <v>1606</v>
      </c>
      <c r="AD13" s="405"/>
      <c r="AE13" s="405"/>
      <c r="AF13" s="405"/>
      <c r="AG13" s="406"/>
      <c r="AH13" s="404">
        <v>1649</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1011544</v>
      </c>
      <c r="BO13" s="429"/>
      <c r="BP13" s="429"/>
      <c r="BQ13" s="429"/>
      <c r="BR13" s="429"/>
      <c r="BS13" s="429"/>
      <c r="BT13" s="429"/>
      <c r="BU13" s="430"/>
      <c r="BV13" s="428">
        <v>315887</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4.4000000000000004</v>
      </c>
      <c r="CU13" s="399"/>
      <c r="CV13" s="399"/>
      <c r="CW13" s="399"/>
      <c r="CX13" s="399"/>
      <c r="CY13" s="399"/>
      <c r="CZ13" s="399"/>
      <c r="DA13" s="400"/>
      <c r="DB13" s="398">
        <v>5</v>
      </c>
      <c r="DC13" s="399"/>
      <c r="DD13" s="399"/>
      <c r="DE13" s="399"/>
      <c r="DF13" s="399"/>
      <c r="DG13" s="399"/>
      <c r="DH13" s="399"/>
      <c r="DI13" s="400"/>
      <c r="DJ13" s="185"/>
      <c r="DK13" s="185"/>
      <c r="DL13" s="185"/>
      <c r="DM13" s="185"/>
      <c r="DN13" s="185"/>
      <c r="DO13" s="185"/>
    </row>
    <row r="14" spans="1:119" ht="18.75" customHeight="1" thickBot="1" x14ac:dyDescent="0.2">
      <c r="A14" s="186"/>
      <c r="B14" s="547"/>
      <c r="C14" s="548"/>
      <c r="D14" s="548"/>
      <c r="E14" s="548"/>
      <c r="F14" s="548"/>
      <c r="G14" s="548"/>
      <c r="H14" s="548"/>
      <c r="I14" s="548"/>
      <c r="J14" s="548"/>
      <c r="K14" s="549"/>
      <c r="L14" s="521" t="s">
        <v>145</v>
      </c>
      <c r="M14" s="562"/>
      <c r="N14" s="562"/>
      <c r="O14" s="562"/>
      <c r="P14" s="562"/>
      <c r="Q14" s="563"/>
      <c r="R14" s="531">
        <v>85604</v>
      </c>
      <c r="S14" s="532"/>
      <c r="T14" s="532"/>
      <c r="U14" s="532"/>
      <c r="V14" s="533"/>
      <c r="W14" s="534"/>
      <c r="X14" s="444"/>
      <c r="Y14" s="444"/>
      <c r="Z14" s="444"/>
      <c r="AA14" s="444"/>
      <c r="AB14" s="445"/>
      <c r="AC14" s="524">
        <v>3.9</v>
      </c>
      <c r="AD14" s="525"/>
      <c r="AE14" s="525"/>
      <c r="AF14" s="525"/>
      <c r="AG14" s="526"/>
      <c r="AH14" s="524">
        <v>3.9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25</v>
      </c>
      <c r="CU14" s="536"/>
      <c r="CV14" s="536"/>
      <c r="CW14" s="536"/>
      <c r="CX14" s="536"/>
      <c r="CY14" s="536"/>
      <c r="CZ14" s="536"/>
      <c r="DA14" s="537"/>
      <c r="DB14" s="535">
        <v>28.1</v>
      </c>
      <c r="DC14" s="536"/>
      <c r="DD14" s="536"/>
      <c r="DE14" s="536"/>
      <c r="DF14" s="536"/>
      <c r="DG14" s="536"/>
      <c r="DH14" s="536"/>
      <c r="DI14" s="537"/>
      <c r="DJ14" s="185"/>
      <c r="DK14" s="185"/>
      <c r="DL14" s="185"/>
      <c r="DM14" s="185"/>
      <c r="DN14" s="185"/>
      <c r="DO14" s="185"/>
    </row>
    <row r="15" spans="1:119" ht="18.75" customHeight="1" x14ac:dyDescent="0.15">
      <c r="A15" s="186"/>
      <c r="B15" s="547"/>
      <c r="C15" s="548"/>
      <c r="D15" s="548"/>
      <c r="E15" s="548"/>
      <c r="F15" s="548"/>
      <c r="G15" s="548"/>
      <c r="H15" s="548"/>
      <c r="I15" s="548"/>
      <c r="J15" s="548"/>
      <c r="K15" s="549"/>
      <c r="L15" s="196"/>
      <c r="M15" s="528" t="s">
        <v>147</v>
      </c>
      <c r="N15" s="529"/>
      <c r="O15" s="529"/>
      <c r="P15" s="529"/>
      <c r="Q15" s="530"/>
      <c r="R15" s="531">
        <v>84726</v>
      </c>
      <c r="S15" s="532"/>
      <c r="T15" s="532"/>
      <c r="U15" s="532"/>
      <c r="V15" s="533"/>
      <c r="W15" s="519" t="s">
        <v>148</v>
      </c>
      <c r="X15" s="441"/>
      <c r="Y15" s="441"/>
      <c r="Z15" s="441"/>
      <c r="AA15" s="441"/>
      <c r="AB15" s="442"/>
      <c r="AC15" s="404">
        <v>12192</v>
      </c>
      <c r="AD15" s="405"/>
      <c r="AE15" s="405"/>
      <c r="AF15" s="405"/>
      <c r="AG15" s="406"/>
      <c r="AH15" s="404">
        <v>13015</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14938484</v>
      </c>
      <c r="BO15" s="424"/>
      <c r="BP15" s="424"/>
      <c r="BQ15" s="424"/>
      <c r="BR15" s="424"/>
      <c r="BS15" s="424"/>
      <c r="BT15" s="424"/>
      <c r="BU15" s="425"/>
      <c r="BV15" s="423">
        <v>14730502</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29.4</v>
      </c>
      <c r="AD16" s="525"/>
      <c r="AE16" s="525"/>
      <c r="AF16" s="525"/>
      <c r="AG16" s="526"/>
      <c r="AH16" s="524">
        <v>31.1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14337465</v>
      </c>
      <c r="BO16" s="429"/>
      <c r="BP16" s="429"/>
      <c r="BQ16" s="429"/>
      <c r="BR16" s="429"/>
      <c r="BS16" s="429"/>
      <c r="BT16" s="429"/>
      <c r="BU16" s="430"/>
      <c r="BV16" s="428">
        <v>14500229</v>
      </c>
      <c r="BW16" s="429"/>
      <c r="BX16" s="429"/>
      <c r="BY16" s="429"/>
      <c r="BZ16" s="429"/>
      <c r="CA16" s="429"/>
      <c r="CB16" s="429"/>
      <c r="CC16" s="430"/>
      <c r="CD16" s="200"/>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5"/>
      <c r="DK16" s="185"/>
      <c r="DL16" s="185"/>
      <c r="DM16" s="185"/>
      <c r="DN16" s="185"/>
      <c r="DO16" s="185"/>
    </row>
    <row r="17" spans="1:119" ht="18.75" customHeight="1" thickBot="1" x14ac:dyDescent="0.2">
      <c r="A17" s="186"/>
      <c r="B17" s="550"/>
      <c r="C17" s="551"/>
      <c r="D17" s="551"/>
      <c r="E17" s="551"/>
      <c r="F17" s="551"/>
      <c r="G17" s="551"/>
      <c r="H17" s="551"/>
      <c r="I17" s="551"/>
      <c r="J17" s="551"/>
      <c r="K17" s="552"/>
      <c r="L17" s="201"/>
      <c r="M17" s="513" t="s">
        <v>154</v>
      </c>
      <c r="N17" s="514"/>
      <c r="O17" s="514"/>
      <c r="P17" s="514"/>
      <c r="Q17" s="515"/>
      <c r="R17" s="516" t="s">
        <v>155</v>
      </c>
      <c r="S17" s="517"/>
      <c r="T17" s="517"/>
      <c r="U17" s="517"/>
      <c r="V17" s="518"/>
      <c r="W17" s="519" t="s">
        <v>156</v>
      </c>
      <c r="X17" s="441"/>
      <c r="Y17" s="441"/>
      <c r="Z17" s="441"/>
      <c r="AA17" s="441"/>
      <c r="AB17" s="442"/>
      <c r="AC17" s="404">
        <v>27680</v>
      </c>
      <c r="AD17" s="405"/>
      <c r="AE17" s="405"/>
      <c r="AF17" s="405"/>
      <c r="AG17" s="406"/>
      <c r="AH17" s="404">
        <v>27228</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19187622</v>
      </c>
      <c r="BO17" s="429"/>
      <c r="BP17" s="429"/>
      <c r="BQ17" s="429"/>
      <c r="BR17" s="429"/>
      <c r="BS17" s="429"/>
      <c r="BT17" s="429"/>
      <c r="BU17" s="430"/>
      <c r="BV17" s="428">
        <v>18955749</v>
      </c>
      <c r="BW17" s="429"/>
      <c r="BX17" s="429"/>
      <c r="BY17" s="429"/>
      <c r="BZ17" s="429"/>
      <c r="CA17" s="429"/>
      <c r="CB17" s="429"/>
      <c r="CC17" s="430"/>
      <c r="CD17" s="200"/>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5"/>
      <c r="DK17" s="185"/>
      <c r="DL17" s="185"/>
      <c r="DM17" s="185"/>
      <c r="DN17" s="185"/>
      <c r="DO17" s="185"/>
    </row>
    <row r="18" spans="1:119" ht="18.75" customHeight="1" thickBot="1" x14ac:dyDescent="0.2">
      <c r="A18" s="186"/>
      <c r="B18" s="490" t="s">
        <v>158</v>
      </c>
      <c r="C18" s="491"/>
      <c r="D18" s="491"/>
      <c r="E18" s="492"/>
      <c r="F18" s="492"/>
      <c r="G18" s="492"/>
      <c r="H18" s="492"/>
      <c r="I18" s="492"/>
      <c r="J18" s="492"/>
      <c r="K18" s="492"/>
      <c r="L18" s="493">
        <v>318.81</v>
      </c>
      <c r="M18" s="493"/>
      <c r="N18" s="493"/>
      <c r="O18" s="493"/>
      <c r="P18" s="493"/>
      <c r="Q18" s="493"/>
      <c r="R18" s="494"/>
      <c r="S18" s="494"/>
      <c r="T18" s="494"/>
      <c r="U18" s="494"/>
      <c r="V18" s="495"/>
      <c r="W18" s="509"/>
      <c r="X18" s="510"/>
      <c r="Y18" s="510"/>
      <c r="Z18" s="510"/>
      <c r="AA18" s="510"/>
      <c r="AB18" s="520"/>
      <c r="AC18" s="392">
        <v>66.7</v>
      </c>
      <c r="AD18" s="393"/>
      <c r="AE18" s="393"/>
      <c r="AF18" s="393"/>
      <c r="AG18" s="496"/>
      <c r="AH18" s="392">
        <v>65</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17512505</v>
      </c>
      <c r="BO18" s="429"/>
      <c r="BP18" s="429"/>
      <c r="BQ18" s="429"/>
      <c r="BR18" s="429"/>
      <c r="BS18" s="429"/>
      <c r="BT18" s="429"/>
      <c r="BU18" s="430"/>
      <c r="BV18" s="428">
        <v>17581671</v>
      </c>
      <c r="BW18" s="429"/>
      <c r="BX18" s="429"/>
      <c r="BY18" s="429"/>
      <c r="BZ18" s="429"/>
      <c r="CA18" s="429"/>
      <c r="CB18" s="429"/>
      <c r="CC18" s="430"/>
      <c r="CD18" s="200"/>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5"/>
      <c r="DK18" s="185"/>
      <c r="DL18" s="185"/>
      <c r="DM18" s="185"/>
      <c r="DN18" s="185"/>
      <c r="DO18" s="185"/>
    </row>
    <row r="19" spans="1:119" ht="18.75" customHeight="1" thickBot="1" x14ac:dyDescent="0.2">
      <c r="A19" s="186"/>
      <c r="B19" s="490" t="s">
        <v>160</v>
      </c>
      <c r="C19" s="491"/>
      <c r="D19" s="491"/>
      <c r="E19" s="492"/>
      <c r="F19" s="492"/>
      <c r="G19" s="492"/>
      <c r="H19" s="492"/>
      <c r="I19" s="492"/>
      <c r="J19" s="492"/>
      <c r="K19" s="492"/>
      <c r="L19" s="498">
        <v>270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22864131</v>
      </c>
      <c r="BO19" s="429"/>
      <c r="BP19" s="429"/>
      <c r="BQ19" s="429"/>
      <c r="BR19" s="429"/>
      <c r="BS19" s="429"/>
      <c r="BT19" s="429"/>
      <c r="BU19" s="430"/>
      <c r="BV19" s="428">
        <v>21901406</v>
      </c>
      <c r="BW19" s="429"/>
      <c r="BX19" s="429"/>
      <c r="BY19" s="429"/>
      <c r="BZ19" s="429"/>
      <c r="CA19" s="429"/>
      <c r="CB19" s="429"/>
      <c r="CC19" s="430"/>
      <c r="CD19" s="200"/>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5"/>
      <c r="DK19" s="185"/>
      <c r="DL19" s="185"/>
      <c r="DM19" s="185"/>
      <c r="DN19" s="185"/>
      <c r="DO19" s="185"/>
    </row>
    <row r="20" spans="1:119" ht="18.75" customHeight="1" thickBot="1" x14ac:dyDescent="0.2">
      <c r="A20" s="186"/>
      <c r="B20" s="490" t="s">
        <v>162</v>
      </c>
      <c r="C20" s="491"/>
      <c r="D20" s="491"/>
      <c r="E20" s="492"/>
      <c r="F20" s="492"/>
      <c r="G20" s="492"/>
      <c r="H20" s="492"/>
      <c r="I20" s="492"/>
      <c r="J20" s="492"/>
      <c r="K20" s="492"/>
      <c r="L20" s="498">
        <v>34447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0"/>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5"/>
      <c r="DK20" s="185"/>
      <c r="DL20" s="185"/>
      <c r="DM20" s="185"/>
      <c r="DN20" s="185"/>
      <c r="DO20" s="185"/>
    </row>
    <row r="21" spans="1:119" ht="18.75" customHeight="1" x14ac:dyDescent="0.15">
      <c r="A21" s="186"/>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0"/>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5"/>
      <c r="DK21" s="185"/>
      <c r="DL21" s="185"/>
      <c r="DM21" s="185"/>
      <c r="DN21" s="185"/>
      <c r="DO21" s="185"/>
    </row>
    <row r="22" spans="1:119" ht="18.75" customHeight="1" thickBot="1" x14ac:dyDescent="0.2">
      <c r="A22" s="186"/>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0"/>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5"/>
      <c r="DK22" s="185"/>
      <c r="DL22" s="185"/>
      <c r="DM22" s="185"/>
      <c r="DN22" s="185"/>
      <c r="DO22" s="185"/>
    </row>
    <row r="23" spans="1:119" ht="18.75" customHeight="1" x14ac:dyDescent="0.15">
      <c r="A23" s="186"/>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13305353</v>
      </c>
      <c r="BO23" s="429"/>
      <c r="BP23" s="429"/>
      <c r="BQ23" s="429"/>
      <c r="BR23" s="429"/>
      <c r="BS23" s="429"/>
      <c r="BT23" s="429"/>
      <c r="BU23" s="430"/>
      <c r="BV23" s="428">
        <v>12482286</v>
      </c>
      <c r="BW23" s="429"/>
      <c r="BX23" s="429"/>
      <c r="BY23" s="429"/>
      <c r="BZ23" s="429"/>
      <c r="CA23" s="429"/>
      <c r="CB23" s="429"/>
      <c r="CC23" s="430"/>
      <c r="CD23" s="200"/>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5"/>
      <c r="DK23" s="185"/>
      <c r="DL23" s="185"/>
      <c r="DM23" s="185"/>
      <c r="DN23" s="185"/>
      <c r="DO23" s="185"/>
    </row>
    <row r="24" spans="1:119" ht="18.75" customHeight="1" thickBot="1" x14ac:dyDescent="0.2">
      <c r="A24" s="186"/>
      <c r="B24" s="460"/>
      <c r="C24" s="461"/>
      <c r="D24" s="462"/>
      <c r="E24" s="401" t="s">
        <v>171</v>
      </c>
      <c r="F24" s="402"/>
      <c r="G24" s="402"/>
      <c r="H24" s="402"/>
      <c r="I24" s="402"/>
      <c r="J24" s="402"/>
      <c r="K24" s="403"/>
      <c r="L24" s="404">
        <v>1</v>
      </c>
      <c r="M24" s="405"/>
      <c r="N24" s="405"/>
      <c r="O24" s="405"/>
      <c r="P24" s="406"/>
      <c r="Q24" s="404">
        <v>8265</v>
      </c>
      <c r="R24" s="405"/>
      <c r="S24" s="405"/>
      <c r="T24" s="405"/>
      <c r="U24" s="405"/>
      <c r="V24" s="406"/>
      <c r="W24" s="470"/>
      <c r="X24" s="461"/>
      <c r="Y24" s="462"/>
      <c r="Z24" s="401" t="s">
        <v>172</v>
      </c>
      <c r="AA24" s="402"/>
      <c r="AB24" s="402"/>
      <c r="AC24" s="402"/>
      <c r="AD24" s="402"/>
      <c r="AE24" s="402"/>
      <c r="AF24" s="402"/>
      <c r="AG24" s="403"/>
      <c r="AH24" s="404">
        <v>829</v>
      </c>
      <c r="AI24" s="405"/>
      <c r="AJ24" s="405"/>
      <c r="AK24" s="405"/>
      <c r="AL24" s="406"/>
      <c r="AM24" s="404">
        <v>2371769</v>
      </c>
      <c r="AN24" s="405"/>
      <c r="AO24" s="405"/>
      <c r="AP24" s="405"/>
      <c r="AQ24" s="405"/>
      <c r="AR24" s="406"/>
      <c r="AS24" s="404">
        <v>2861</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7384588</v>
      </c>
      <c r="BO24" s="429"/>
      <c r="BP24" s="429"/>
      <c r="BQ24" s="429"/>
      <c r="BR24" s="429"/>
      <c r="BS24" s="429"/>
      <c r="BT24" s="429"/>
      <c r="BU24" s="430"/>
      <c r="BV24" s="428">
        <v>6617211</v>
      </c>
      <c r="BW24" s="429"/>
      <c r="BX24" s="429"/>
      <c r="BY24" s="429"/>
      <c r="BZ24" s="429"/>
      <c r="CA24" s="429"/>
      <c r="CB24" s="429"/>
      <c r="CC24" s="430"/>
      <c r="CD24" s="200"/>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5"/>
      <c r="DK24" s="185"/>
      <c r="DL24" s="185"/>
      <c r="DM24" s="185"/>
      <c r="DN24" s="185"/>
      <c r="DO24" s="185"/>
    </row>
    <row r="25" spans="1:119" s="185" customFormat="1" ht="18.75" customHeight="1" x14ac:dyDescent="0.15">
      <c r="A25" s="186"/>
      <c r="B25" s="460"/>
      <c r="C25" s="461"/>
      <c r="D25" s="462"/>
      <c r="E25" s="401" t="s">
        <v>174</v>
      </c>
      <c r="F25" s="402"/>
      <c r="G25" s="402"/>
      <c r="H25" s="402"/>
      <c r="I25" s="402"/>
      <c r="J25" s="402"/>
      <c r="K25" s="403"/>
      <c r="L25" s="404">
        <v>1</v>
      </c>
      <c r="M25" s="405"/>
      <c r="N25" s="405"/>
      <c r="O25" s="405"/>
      <c r="P25" s="406"/>
      <c r="Q25" s="404">
        <v>7040</v>
      </c>
      <c r="R25" s="405"/>
      <c r="S25" s="405"/>
      <c r="T25" s="405"/>
      <c r="U25" s="405"/>
      <c r="V25" s="406"/>
      <c r="W25" s="470"/>
      <c r="X25" s="461"/>
      <c r="Y25" s="462"/>
      <c r="Z25" s="401" t="s">
        <v>175</v>
      </c>
      <c r="AA25" s="402"/>
      <c r="AB25" s="402"/>
      <c r="AC25" s="402"/>
      <c r="AD25" s="402"/>
      <c r="AE25" s="402"/>
      <c r="AF25" s="402"/>
      <c r="AG25" s="403"/>
      <c r="AH25" s="404">
        <v>160</v>
      </c>
      <c r="AI25" s="405"/>
      <c r="AJ25" s="405"/>
      <c r="AK25" s="405"/>
      <c r="AL25" s="406"/>
      <c r="AM25" s="404">
        <v>431200</v>
      </c>
      <c r="AN25" s="405"/>
      <c r="AO25" s="405"/>
      <c r="AP25" s="405"/>
      <c r="AQ25" s="405"/>
      <c r="AR25" s="406"/>
      <c r="AS25" s="404">
        <v>2695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6894113</v>
      </c>
      <c r="BO25" s="424"/>
      <c r="BP25" s="424"/>
      <c r="BQ25" s="424"/>
      <c r="BR25" s="424"/>
      <c r="BS25" s="424"/>
      <c r="BT25" s="424"/>
      <c r="BU25" s="425"/>
      <c r="BV25" s="423">
        <v>5989325</v>
      </c>
      <c r="BW25" s="424"/>
      <c r="BX25" s="424"/>
      <c r="BY25" s="424"/>
      <c r="BZ25" s="424"/>
      <c r="CA25" s="424"/>
      <c r="CB25" s="424"/>
      <c r="CC25" s="425"/>
      <c r="CD25" s="200"/>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5" customFormat="1" ht="18.75" customHeight="1" x14ac:dyDescent="0.15">
      <c r="A26" s="186"/>
      <c r="B26" s="460"/>
      <c r="C26" s="461"/>
      <c r="D26" s="462"/>
      <c r="E26" s="401" t="s">
        <v>177</v>
      </c>
      <c r="F26" s="402"/>
      <c r="G26" s="402"/>
      <c r="H26" s="402"/>
      <c r="I26" s="402"/>
      <c r="J26" s="402"/>
      <c r="K26" s="403"/>
      <c r="L26" s="404">
        <v>1</v>
      </c>
      <c r="M26" s="405"/>
      <c r="N26" s="405"/>
      <c r="O26" s="405"/>
      <c r="P26" s="406"/>
      <c r="Q26" s="404">
        <v>6230</v>
      </c>
      <c r="R26" s="405"/>
      <c r="S26" s="405"/>
      <c r="T26" s="405"/>
      <c r="U26" s="405"/>
      <c r="V26" s="406"/>
      <c r="W26" s="470"/>
      <c r="X26" s="461"/>
      <c r="Y26" s="462"/>
      <c r="Z26" s="401" t="s">
        <v>178</v>
      </c>
      <c r="AA26" s="483"/>
      <c r="AB26" s="483"/>
      <c r="AC26" s="483"/>
      <c r="AD26" s="483"/>
      <c r="AE26" s="483"/>
      <c r="AF26" s="483"/>
      <c r="AG26" s="484"/>
      <c r="AH26" s="404">
        <v>63</v>
      </c>
      <c r="AI26" s="405"/>
      <c r="AJ26" s="405"/>
      <c r="AK26" s="405"/>
      <c r="AL26" s="406"/>
      <c r="AM26" s="404">
        <v>209916</v>
      </c>
      <c r="AN26" s="405"/>
      <c r="AO26" s="405"/>
      <c r="AP26" s="405"/>
      <c r="AQ26" s="405"/>
      <c r="AR26" s="406"/>
      <c r="AS26" s="404">
        <v>3332</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180</v>
      </c>
      <c r="BW26" s="429"/>
      <c r="BX26" s="429"/>
      <c r="BY26" s="429"/>
      <c r="BZ26" s="429"/>
      <c r="CA26" s="429"/>
      <c r="CB26" s="429"/>
      <c r="CC26" s="430"/>
      <c r="CD26" s="200"/>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6"/>
      <c r="B27" s="460"/>
      <c r="C27" s="461"/>
      <c r="D27" s="462"/>
      <c r="E27" s="401" t="s">
        <v>181</v>
      </c>
      <c r="F27" s="402"/>
      <c r="G27" s="402"/>
      <c r="H27" s="402"/>
      <c r="I27" s="402"/>
      <c r="J27" s="402"/>
      <c r="K27" s="403"/>
      <c r="L27" s="404">
        <v>1</v>
      </c>
      <c r="M27" s="405"/>
      <c r="N27" s="405"/>
      <c r="O27" s="405"/>
      <c r="P27" s="406"/>
      <c r="Q27" s="404">
        <v>5300</v>
      </c>
      <c r="R27" s="405"/>
      <c r="S27" s="405"/>
      <c r="T27" s="405"/>
      <c r="U27" s="405"/>
      <c r="V27" s="406"/>
      <c r="W27" s="470"/>
      <c r="X27" s="461"/>
      <c r="Y27" s="462"/>
      <c r="Z27" s="401" t="s">
        <v>182</v>
      </c>
      <c r="AA27" s="402"/>
      <c r="AB27" s="402"/>
      <c r="AC27" s="402"/>
      <c r="AD27" s="402"/>
      <c r="AE27" s="402"/>
      <c r="AF27" s="402"/>
      <c r="AG27" s="403"/>
      <c r="AH27" s="404">
        <v>12</v>
      </c>
      <c r="AI27" s="405"/>
      <c r="AJ27" s="405"/>
      <c r="AK27" s="405"/>
      <c r="AL27" s="406"/>
      <c r="AM27" s="404">
        <v>44508</v>
      </c>
      <c r="AN27" s="405"/>
      <c r="AO27" s="405"/>
      <c r="AP27" s="405"/>
      <c r="AQ27" s="405"/>
      <c r="AR27" s="406"/>
      <c r="AS27" s="404">
        <v>3709</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129</v>
      </c>
      <c r="BO27" s="432"/>
      <c r="BP27" s="432"/>
      <c r="BQ27" s="432"/>
      <c r="BR27" s="432"/>
      <c r="BS27" s="432"/>
      <c r="BT27" s="432"/>
      <c r="BU27" s="433"/>
      <c r="BV27" s="431" t="s">
        <v>180</v>
      </c>
      <c r="BW27" s="432"/>
      <c r="BX27" s="432"/>
      <c r="BY27" s="432"/>
      <c r="BZ27" s="432"/>
      <c r="CA27" s="432"/>
      <c r="CB27" s="432"/>
      <c r="CC27" s="433"/>
      <c r="CD27" s="202"/>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5"/>
      <c r="DK27" s="185"/>
      <c r="DL27" s="185"/>
      <c r="DM27" s="185"/>
      <c r="DN27" s="185"/>
      <c r="DO27" s="185"/>
    </row>
    <row r="28" spans="1:119" ht="18.75" customHeight="1" x14ac:dyDescent="0.15">
      <c r="A28" s="186"/>
      <c r="B28" s="460"/>
      <c r="C28" s="461"/>
      <c r="D28" s="462"/>
      <c r="E28" s="401" t="s">
        <v>184</v>
      </c>
      <c r="F28" s="402"/>
      <c r="G28" s="402"/>
      <c r="H28" s="402"/>
      <c r="I28" s="402"/>
      <c r="J28" s="402"/>
      <c r="K28" s="403"/>
      <c r="L28" s="404">
        <v>1</v>
      </c>
      <c r="M28" s="405"/>
      <c r="N28" s="405"/>
      <c r="O28" s="405"/>
      <c r="P28" s="406"/>
      <c r="Q28" s="404">
        <v>4700</v>
      </c>
      <c r="R28" s="405"/>
      <c r="S28" s="405"/>
      <c r="T28" s="405"/>
      <c r="U28" s="405"/>
      <c r="V28" s="406"/>
      <c r="W28" s="470"/>
      <c r="X28" s="461"/>
      <c r="Y28" s="462"/>
      <c r="Z28" s="401" t="s">
        <v>185</v>
      </c>
      <c r="AA28" s="402"/>
      <c r="AB28" s="402"/>
      <c r="AC28" s="402"/>
      <c r="AD28" s="402"/>
      <c r="AE28" s="402"/>
      <c r="AF28" s="402"/>
      <c r="AG28" s="403"/>
      <c r="AH28" s="404" t="s">
        <v>180</v>
      </c>
      <c r="AI28" s="405"/>
      <c r="AJ28" s="405"/>
      <c r="AK28" s="405"/>
      <c r="AL28" s="406"/>
      <c r="AM28" s="404" t="s">
        <v>129</v>
      </c>
      <c r="AN28" s="405"/>
      <c r="AO28" s="405"/>
      <c r="AP28" s="405"/>
      <c r="AQ28" s="405"/>
      <c r="AR28" s="406"/>
      <c r="AS28" s="404" t="s">
        <v>129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3907857</v>
      </c>
      <c r="BO28" s="424"/>
      <c r="BP28" s="424"/>
      <c r="BQ28" s="424"/>
      <c r="BR28" s="424"/>
      <c r="BS28" s="424"/>
      <c r="BT28" s="424"/>
      <c r="BU28" s="425"/>
      <c r="BV28" s="423">
        <v>3136610</v>
      </c>
      <c r="BW28" s="424"/>
      <c r="BX28" s="424"/>
      <c r="BY28" s="424"/>
      <c r="BZ28" s="424"/>
      <c r="CA28" s="424"/>
      <c r="CB28" s="424"/>
      <c r="CC28" s="425"/>
      <c r="CD28" s="200"/>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5"/>
      <c r="DK28" s="185"/>
      <c r="DL28" s="185"/>
      <c r="DM28" s="185"/>
      <c r="DN28" s="185"/>
      <c r="DO28" s="185"/>
    </row>
    <row r="29" spans="1:119" ht="18.75" customHeight="1" x14ac:dyDescent="0.15">
      <c r="A29" s="186"/>
      <c r="B29" s="460"/>
      <c r="C29" s="461"/>
      <c r="D29" s="462"/>
      <c r="E29" s="401" t="s">
        <v>187</v>
      </c>
      <c r="F29" s="402"/>
      <c r="G29" s="402"/>
      <c r="H29" s="402"/>
      <c r="I29" s="402"/>
      <c r="J29" s="402"/>
      <c r="K29" s="403"/>
      <c r="L29" s="404">
        <v>22</v>
      </c>
      <c r="M29" s="405"/>
      <c r="N29" s="405"/>
      <c r="O29" s="405"/>
      <c r="P29" s="406"/>
      <c r="Q29" s="404">
        <v>4500</v>
      </c>
      <c r="R29" s="405"/>
      <c r="S29" s="405"/>
      <c r="T29" s="405"/>
      <c r="U29" s="405"/>
      <c r="V29" s="406"/>
      <c r="W29" s="471"/>
      <c r="X29" s="472"/>
      <c r="Y29" s="473"/>
      <c r="Z29" s="401" t="s">
        <v>188</v>
      </c>
      <c r="AA29" s="402"/>
      <c r="AB29" s="402"/>
      <c r="AC29" s="402"/>
      <c r="AD29" s="402"/>
      <c r="AE29" s="402"/>
      <c r="AF29" s="402"/>
      <c r="AG29" s="403"/>
      <c r="AH29" s="404">
        <v>841</v>
      </c>
      <c r="AI29" s="405"/>
      <c r="AJ29" s="405"/>
      <c r="AK29" s="405"/>
      <c r="AL29" s="406"/>
      <c r="AM29" s="404">
        <v>2416277</v>
      </c>
      <c r="AN29" s="405"/>
      <c r="AO29" s="405"/>
      <c r="AP29" s="405"/>
      <c r="AQ29" s="405"/>
      <c r="AR29" s="406"/>
      <c r="AS29" s="404">
        <v>2873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34252</v>
      </c>
      <c r="BO29" s="429"/>
      <c r="BP29" s="429"/>
      <c r="BQ29" s="429"/>
      <c r="BR29" s="429"/>
      <c r="BS29" s="429"/>
      <c r="BT29" s="429"/>
      <c r="BU29" s="430"/>
      <c r="BV29" s="428">
        <v>34152</v>
      </c>
      <c r="BW29" s="429"/>
      <c r="BX29" s="429"/>
      <c r="BY29" s="429"/>
      <c r="BZ29" s="429"/>
      <c r="CA29" s="429"/>
      <c r="CB29" s="429"/>
      <c r="CC29" s="430"/>
      <c r="CD29" s="202"/>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5"/>
      <c r="DK29" s="185"/>
      <c r="DL29" s="185"/>
      <c r="DM29" s="185"/>
      <c r="DN29" s="185"/>
      <c r="DO29" s="185"/>
    </row>
    <row r="30" spans="1:119" ht="18.75" customHeight="1" thickBot="1" x14ac:dyDescent="0.2">
      <c r="A30" s="186"/>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2237734</v>
      </c>
      <c r="BO30" s="432"/>
      <c r="BP30" s="432"/>
      <c r="BQ30" s="432"/>
      <c r="BR30" s="432"/>
      <c r="BS30" s="432"/>
      <c r="BT30" s="432"/>
      <c r="BU30" s="433"/>
      <c r="BV30" s="431">
        <v>2023985</v>
      </c>
      <c r="BW30" s="432"/>
      <c r="BX30" s="432"/>
      <c r="BY30" s="432"/>
      <c r="BZ30" s="432"/>
      <c r="CA30" s="432"/>
      <c r="CB30" s="432"/>
      <c r="CC30" s="4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1" t="s">
        <v>197</v>
      </c>
      <c r="D33" s="391"/>
      <c r="E33" s="390" t="s">
        <v>198</v>
      </c>
      <c r="F33" s="390"/>
      <c r="G33" s="390"/>
      <c r="H33" s="390"/>
      <c r="I33" s="390"/>
      <c r="J33" s="390"/>
      <c r="K33" s="390"/>
      <c r="L33" s="390"/>
      <c r="M33" s="390"/>
      <c r="N33" s="390"/>
      <c r="O33" s="390"/>
      <c r="P33" s="390"/>
      <c r="Q33" s="390"/>
      <c r="R33" s="390"/>
      <c r="S33" s="390"/>
      <c r="T33" s="215"/>
      <c r="U33" s="391" t="s">
        <v>197</v>
      </c>
      <c r="V33" s="391"/>
      <c r="W33" s="390" t="s">
        <v>198</v>
      </c>
      <c r="X33" s="390"/>
      <c r="Y33" s="390"/>
      <c r="Z33" s="390"/>
      <c r="AA33" s="390"/>
      <c r="AB33" s="390"/>
      <c r="AC33" s="390"/>
      <c r="AD33" s="390"/>
      <c r="AE33" s="390"/>
      <c r="AF33" s="390"/>
      <c r="AG33" s="390"/>
      <c r="AH33" s="390"/>
      <c r="AI33" s="390"/>
      <c r="AJ33" s="390"/>
      <c r="AK33" s="390"/>
      <c r="AL33" s="215"/>
      <c r="AM33" s="391" t="s">
        <v>197</v>
      </c>
      <c r="AN33" s="391"/>
      <c r="AO33" s="390" t="s">
        <v>199</v>
      </c>
      <c r="AP33" s="390"/>
      <c r="AQ33" s="390"/>
      <c r="AR33" s="390"/>
      <c r="AS33" s="390"/>
      <c r="AT33" s="390"/>
      <c r="AU33" s="390"/>
      <c r="AV33" s="390"/>
      <c r="AW33" s="390"/>
      <c r="AX33" s="390"/>
      <c r="AY33" s="390"/>
      <c r="AZ33" s="390"/>
      <c r="BA33" s="390"/>
      <c r="BB33" s="390"/>
      <c r="BC33" s="390"/>
      <c r="BD33" s="216"/>
      <c r="BE33" s="390" t="s">
        <v>200</v>
      </c>
      <c r="BF33" s="390"/>
      <c r="BG33" s="390" t="s">
        <v>201</v>
      </c>
      <c r="BH33" s="390"/>
      <c r="BI33" s="390"/>
      <c r="BJ33" s="390"/>
      <c r="BK33" s="390"/>
      <c r="BL33" s="390"/>
      <c r="BM33" s="390"/>
      <c r="BN33" s="390"/>
      <c r="BO33" s="390"/>
      <c r="BP33" s="390"/>
      <c r="BQ33" s="390"/>
      <c r="BR33" s="390"/>
      <c r="BS33" s="390"/>
      <c r="BT33" s="390"/>
      <c r="BU33" s="390"/>
      <c r="BV33" s="216"/>
      <c r="BW33" s="391" t="s">
        <v>200</v>
      </c>
      <c r="BX33" s="391"/>
      <c r="BY33" s="390" t="s">
        <v>202</v>
      </c>
      <c r="BZ33" s="390"/>
      <c r="CA33" s="390"/>
      <c r="CB33" s="390"/>
      <c r="CC33" s="390"/>
      <c r="CD33" s="390"/>
      <c r="CE33" s="390"/>
      <c r="CF33" s="390"/>
      <c r="CG33" s="390"/>
      <c r="CH33" s="390"/>
      <c r="CI33" s="390"/>
      <c r="CJ33" s="390"/>
      <c r="CK33" s="390"/>
      <c r="CL33" s="390"/>
      <c r="CM33" s="390"/>
      <c r="CN33" s="215"/>
      <c r="CO33" s="391" t="s">
        <v>197</v>
      </c>
      <c r="CP33" s="391"/>
      <c r="CQ33" s="390" t="s">
        <v>203</v>
      </c>
      <c r="CR33" s="390"/>
      <c r="CS33" s="390"/>
      <c r="CT33" s="390"/>
      <c r="CU33" s="390"/>
      <c r="CV33" s="390"/>
      <c r="CW33" s="390"/>
      <c r="CX33" s="390"/>
      <c r="CY33" s="390"/>
      <c r="CZ33" s="390"/>
      <c r="DA33" s="390"/>
      <c r="DB33" s="390"/>
      <c r="DC33" s="390"/>
      <c r="DD33" s="390"/>
      <c r="DE33" s="390"/>
      <c r="DF33" s="215"/>
      <c r="DG33" s="389" t="s">
        <v>204</v>
      </c>
      <c r="DH33" s="389"/>
      <c r="DI33" s="217"/>
      <c r="DJ33" s="185"/>
      <c r="DK33" s="185"/>
      <c r="DL33" s="185"/>
      <c r="DM33" s="185"/>
      <c r="DN33" s="185"/>
      <c r="DO33" s="185"/>
    </row>
    <row r="34" spans="1:119" ht="32.25" customHeight="1" x14ac:dyDescent="0.15">
      <c r="A34" s="186"/>
      <c r="B34" s="212"/>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3"/>
      <c r="U34" s="387">
        <f>IF(W34="","",MAX(C34:D43)+1)</f>
        <v>3</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3"/>
      <c r="AM34" s="387">
        <f>IF(AO34="","",MAX(C34:D43,U34:V43)+1)</f>
        <v>7</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3"/>
      <c r="BE34" s="387">
        <f>IF(BG34="","",MAX(C34:D43,U34:V43,AM34:AN43)+1)</f>
        <v>8</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3"/>
      <c r="BW34" s="387">
        <f>IF(BY34="","",MAX(C34:D43,U34:V43,AM34:AN43,BE34:BF43)+1)</f>
        <v>9</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3"/>
      <c r="CO34" s="387">
        <f>IF(CQ34="","",MAX(C34:D43,U34:V43,AM34:AN43,BE34:BF43,BW34:BX43)+1)</f>
        <v>19</v>
      </c>
      <c r="CP34" s="387"/>
      <c r="CQ34" s="386" t="str">
        <f>IF('各会計、関係団体の財政状況及び健全化判断比率'!BS7="","",'各会計、関係団体の財政状況及び健全化判断比率'!BS7)</f>
        <v>君津市文化振興財団</v>
      </c>
      <c r="CR34" s="386"/>
      <c r="CS34" s="386"/>
      <c r="CT34" s="386"/>
      <c r="CU34" s="386"/>
      <c r="CV34" s="386"/>
      <c r="CW34" s="386"/>
      <c r="CX34" s="386"/>
      <c r="CY34" s="386"/>
      <c r="CZ34" s="386"/>
      <c r="DA34" s="386"/>
      <c r="DB34" s="386"/>
      <c r="DC34" s="386"/>
      <c r="DD34" s="386"/>
      <c r="DE34" s="386"/>
      <c r="DF34" s="210"/>
      <c r="DG34" s="388" t="str">
        <f>IF('各会計、関係団体の財政状況及び健全化判断比率'!BR7="","",'各会計、関係団体の財政状況及び健全化判断比率'!BR7)</f>
        <v/>
      </c>
      <c r="DH34" s="388"/>
      <c r="DI34" s="217"/>
      <c r="DJ34" s="185"/>
      <c r="DK34" s="185"/>
      <c r="DL34" s="185"/>
      <c r="DM34" s="185"/>
      <c r="DN34" s="185"/>
      <c r="DO34" s="185"/>
    </row>
    <row r="35" spans="1:119" ht="32.25" customHeight="1" x14ac:dyDescent="0.15">
      <c r="A35" s="186"/>
      <c r="B35" s="212"/>
      <c r="C35" s="387">
        <f>IF(E35="","",C34+1)</f>
        <v>2</v>
      </c>
      <c r="D35" s="387"/>
      <c r="E35" s="386" t="str">
        <f>IF('各会計、関係団体の財政状況及び健全化判断比率'!B8="","",'各会計、関係団体の財政状況及び健全化判断比率'!B8)</f>
        <v>聖地公園事業特別会計</v>
      </c>
      <c r="F35" s="386"/>
      <c r="G35" s="386"/>
      <c r="H35" s="386"/>
      <c r="I35" s="386"/>
      <c r="J35" s="386"/>
      <c r="K35" s="386"/>
      <c r="L35" s="386"/>
      <c r="M35" s="386"/>
      <c r="N35" s="386"/>
      <c r="O35" s="386"/>
      <c r="P35" s="386"/>
      <c r="Q35" s="386"/>
      <c r="R35" s="386"/>
      <c r="S35" s="386"/>
      <c r="T35" s="213"/>
      <c r="U35" s="387">
        <f>IF(W35="","",U34+1)</f>
        <v>4</v>
      </c>
      <c r="V35" s="387"/>
      <c r="W35" s="386" t="str">
        <f>IF('各会計、関係団体の財政状況及び健全化判断比率'!B29="","",'各会計、関係団体の財政状況及び健全化判断比率'!B29)</f>
        <v>国民健康保険特別会計（直営診療施設勘定）</v>
      </c>
      <c r="X35" s="386"/>
      <c r="Y35" s="386"/>
      <c r="Z35" s="386"/>
      <c r="AA35" s="386"/>
      <c r="AB35" s="386"/>
      <c r="AC35" s="386"/>
      <c r="AD35" s="386"/>
      <c r="AE35" s="386"/>
      <c r="AF35" s="386"/>
      <c r="AG35" s="386"/>
      <c r="AH35" s="386"/>
      <c r="AI35" s="386"/>
      <c r="AJ35" s="386"/>
      <c r="AK35" s="386"/>
      <c r="AL35" s="213"/>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3"/>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3"/>
      <c r="BW35" s="387">
        <f t="shared" ref="BW35:BW43" si="2">IF(BY35="","",BW34+1)</f>
        <v>10</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3"/>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0"/>
      <c r="DG35" s="388" t="str">
        <f>IF('各会計、関係団体の財政状況及び健全化判断比率'!BR8="","",'各会計、関係団体の財政状況及び健全化判断比率'!BR8)</f>
        <v/>
      </c>
      <c r="DH35" s="388"/>
      <c r="DI35" s="217"/>
      <c r="DJ35" s="185"/>
      <c r="DK35" s="185"/>
      <c r="DL35" s="185"/>
      <c r="DM35" s="185"/>
      <c r="DN35" s="185"/>
      <c r="DO35" s="185"/>
    </row>
    <row r="36" spans="1:119" ht="32.25" customHeight="1" x14ac:dyDescent="0.15">
      <c r="A36" s="186"/>
      <c r="B36" s="212"/>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3"/>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3"/>
      <c r="AM36" s="387" t="str">
        <f t="shared" si="0"/>
        <v/>
      </c>
      <c r="AN36" s="387"/>
      <c r="AO36" s="386"/>
      <c r="AP36" s="386"/>
      <c r="AQ36" s="386"/>
      <c r="AR36" s="386"/>
      <c r="AS36" s="386"/>
      <c r="AT36" s="386"/>
      <c r="AU36" s="386"/>
      <c r="AV36" s="386"/>
      <c r="AW36" s="386"/>
      <c r="AX36" s="386"/>
      <c r="AY36" s="386"/>
      <c r="AZ36" s="386"/>
      <c r="BA36" s="386"/>
      <c r="BB36" s="386"/>
      <c r="BC36" s="386"/>
      <c r="BD36" s="213"/>
      <c r="BE36" s="387" t="str">
        <f t="shared" si="1"/>
        <v/>
      </c>
      <c r="BF36" s="387"/>
      <c r="BG36" s="386"/>
      <c r="BH36" s="386"/>
      <c r="BI36" s="386"/>
      <c r="BJ36" s="386"/>
      <c r="BK36" s="386"/>
      <c r="BL36" s="386"/>
      <c r="BM36" s="386"/>
      <c r="BN36" s="386"/>
      <c r="BO36" s="386"/>
      <c r="BP36" s="386"/>
      <c r="BQ36" s="386"/>
      <c r="BR36" s="386"/>
      <c r="BS36" s="386"/>
      <c r="BT36" s="386"/>
      <c r="BU36" s="386"/>
      <c r="BV36" s="213"/>
      <c r="BW36" s="387">
        <f t="shared" si="2"/>
        <v>11</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3"/>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0"/>
      <c r="DG36" s="388" t="str">
        <f>IF('各会計、関係団体の財政状況及び健全化判断比率'!BR9="","",'各会計、関係団体の財政状況及び健全化判断比率'!BR9)</f>
        <v/>
      </c>
      <c r="DH36" s="388"/>
      <c r="DI36" s="217"/>
      <c r="DJ36" s="185"/>
      <c r="DK36" s="185"/>
      <c r="DL36" s="185"/>
      <c r="DM36" s="185"/>
      <c r="DN36" s="185"/>
      <c r="DO36" s="185"/>
    </row>
    <row r="37" spans="1:119" ht="32.25" customHeight="1" x14ac:dyDescent="0.15">
      <c r="A37" s="186"/>
      <c r="B37" s="212"/>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3"/>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3"/>
      <c r="AM37" s="387" t="str">
        <f t="shared" si="0"/>
        <v/>
      </c>
      <c r="AN37" s="387"/>
      <c r="AO37" s="386"/>
      <c r="AP37" s="386"/>
      <c r="AQ37" s="386"/>
      <c r="AR37" s="386"/>
      <c r="AS37" s="386"/>
      <c r="AT37" s="386"/>
      <c r="AU37" s="386"/>
      <c r="AV37" s="386"/>
      <c r="AW37" s="386"/>
      <c r="AX37" s="386"/>
      <c r="AY37" s="386"/>
      <c r="AZ37" s="386"/>
      <c r="BA37" s="386"/>
      <c r="BB37" s="386"/>
      <c r="BC37" s="386"/>
      <c r="BD37" s="213"/>
      <c r="BE37" s="387" t="str">
        <f t="shared" si="1"/>
        <v/>
      </c>
      <c r="BF37" s="387"/>
      <c r="BG37" s="386"/>
      <c r="BH37" s="386"/>
      <c r="BI37" s="386"/>
      <c r="BJ37" s="386"/>
      <c r="BK37" s="386"/>
      <c r="BL37" s="386"/>
      <c r="BM37" s="386"/>
      <c r="BN37" s="386"/>
      <c r="BO37" s="386"/>
      <c r="BP37" s="386"/>
      <c r="BQ37" s="386"/>
      <c r="BR37" s="386"/>
      <c r="BS37" s="386"/>
      <c r="BT37" s="386"/>
      <c r="BU37" s="386"/>
      <c r="BV37" s="213"/>
      <c r="BW37" s="387">
        <f t="shared" si="2"/>
        <v>12</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3"/>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0"/>
      <c r="DG37" s="388" t="str">
        <f>IF('各会計、関係団体の財政状況及び健全化判断比率'!BR10="","",'各会計、関係団体の財政状況及び健全化判断比率'!BR10)</f>
        <v/>
      </c>
      <c r="DH37" s="388"/>
      <c r="DI37" s="217"/>
      <c r="DJ37" s="185"/>
      <c r="DK37" s="185"/>
      <c r="DL37" s="185"/>
      <c r="DM37" s="185"/>
      <c r="DN37" s="185"/>
      <c r="DO37" s="185"/>
    </row>
    <row r="38" spans="1:119" ht="32.25" customHeight="1" x14ac:dyDescent="0.15">
      <c r="A38" s="186"/>
      <c r="B38" s="212"/>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3"/>
      <c r="U38" s="387" t="str">
        <f t="shared" si="4"/>
        <v/>
      </c>
      <c r="V38" s="387"/>
      <c r="W38" s="386"/>
      <c r="X38" s="386"/>
      <c r="Y38" s="386"/>
      <c r="Z38" s="386"/>
      <c r="AA38" s="386"/>
      <c r="AB38" s="386"/>
      <c r="AC38" s="386"/>
      <c r="AD38" s="386"/>
      <c r="AE38" s="386"/>
      <c r="AF38" s="386"/>
      <c r="AG38" s="386"/>
      <c r="AH38" s="386"/>
      <c r="AI38" s="386"/>
      <c r="AJ38" s="386"/>
      <c r="AK38" s="386"/>
      <c r="AL38" s="213"/>
      <c r="AM38" s="387" t="str">
        <f t="shared" si="0"/>
        <v/>
      </c>
      <c r="AN38" s="387"/>
      <c r="AO38" s="386"/>
      <c r="AP38" s="386"/>
      <c r="AQ38" s="386"/>
      <c r="AR38" s="386"/>
      <c r="AS38" s="386"/>
      <c r="AT38" s="386"/>
      <c r="AU38" s="386"/>
      <c r="AV38" s="386"/>
      <c r="AW38" s="386"/>
      <c r="AX38" s="386"/>
      <c r="AY38" s="386"/>
      <c r="AZ38" s="386"/>
      <c r="BA38" s="386"/>
      <c r="BB38" s="386"/>
      <c r="BC38" s="386"/>
      <c r="BD38" s="213"/>
      <c r="BE38" s="387" t="str">
        <f t="shared" si="1"/>
        <v/>
      </c>
      <c r="BF38" s="387"/>
      <c r="BG38" s="386"/>
      <c r="BH38" s="386"/>
      <c r="BI38" s="386"/>
      <c r="BJ38" s="386"/>
      <c r="BK38" s="386"/>
      <c r="BL38" s="386"/>
      <c r="BM38" s="386"/>
      <c r="BN38" s="386"/>
      <c r="BO38" s="386"/>
      <c r="BP38" s="386"/>
      <c r="BQ38" s="386"/>
      <c r="BR38" s="386"/>
      <c r="BS38" s="386"/>
      <c r="BT38" s="386"/>
      <c r="BU38" s="386"/>
      <c r="BV38" s="213"/>
      <c r="BW38" s="387">
        <f t="shared" si="2"/>
        <v>13</v>
      </c>
      <c r="BX38" s="387"/>
      <c r="BY38" s="386" t="str">
        <f>IF('各会計、関係団体の財政状況及び健全化判断比率'!B72="","",'各会計、関係団体の財政状況及び健全化判断比率'!B72)</f>
        <v>君津広域水道企業団（水道用水供給事業会計）</v>
      </c>
      <c r="BZ38" s="386"/>
      <c r="CA38" s="386"/>
      <c r="CB38" s="386"/>
      <c r="CC38" s="386"/>
      <c r="CD38" s="386"/>
      <c r="CE38" s="386"/>
      <c r="CF38" s="386"/>
      <c r="CG38" s="386"/>
      <c r="CH38" s="386"/>
      <c r="CI38" s="386"/>
      <c r="CJ38" s="386"/>
      <c r="CK38" s="386"/>
      <c r="CL38" s="386"/>
      <c r="CM38" s="386"/>
      <c r="CN38" s="213"/>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0"/>
      <c r="DG38" s="388" t="str">
        <f>IF('各会計、関係団体の財政状況及び健全化判断比率'!BR11="","",'各会計、関係団体の財政状況及び健全化判断比率'!BR11)</f>
        <v/>
      </c>
      <c r="DH38" s="388"/>
      <c r="DI38" s="217"/>
      <c r="DJ38" s="185"/>
      <c r="DK38" s="185"/>
      <c r="DL38" s="185"/>
      <c r="DM38" s="185"/>
      <c r="DN38" s="185"/>
      <c r="DO38" s="185"/>
    </row>
    <row r="39" spans="1:119" ht="32.25" customHeight="1" x14ac:dyDescent="0.15">
      <c r="A39" s="186"/>
      <c r="B39" s="212"/>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3"/>
      <c r="U39" s="387" t="str">
        <f t="shared" si="4"/>
        <v/>
      </c>
      <c r="V39" s="387"/>
      <c r="W39" s="386"/>
      <c r="X39" s="386"/>
      <c r="Y39" s="386"/>
      <c r="Z39" s="386"/>
      <c r="AA39" s="386"/>
      <c r="AB39" s="386"/>
      <c r="AC39" s="386"/>
      <c r="AD39" s="386"/>
      <c r="AE39" s="386"/>
      <c r="AF39" s="386"/>
      <c r="AG39" s="386"/>
      <c r="AH39" s="386"/>
      <c r="AI39" s="386"/>
      <c r="AJ39" s="386"/>
      <c r="AK39" s="386"/>
      <c r="AL39" s="213"/>
      <c r="AM39" s="387" t="str">
        <f t="shared" si="0"/>
        <v/>
      </c>
      <c r="AN39" s="387"/>
      <c r="AO39" s="386"/>
      <c r="AP39" s="386"/>
      <c r="AQ39" s="386"/>
      <c r="AR39" s="386"/>
      <c r="AS39" s="386"/>
      <c r="AT39" s="386"/>
      <c r="AU39" s="386"/>
      <c r="AV39" s="386"/>
      <c r="AW39" s="386"/>
      <c r="AX39" s="386"/>
      <c r="AY39" s="386"/>
      <c r="AZ39" s="386"/>
      <c r="BA39" s="386"/>
      <c r="BB39" s="386"/>
      <c r="BC39" s="386"/>
      <c r="BD39" s="213"/>
      <c r="BE39" s="387" t="str">
        <f t="shared" si="1"/>
        <v/>
      </c>
      <c r="BF39" s="387"/>
      <c r="BG39" s="386"/>
      <c r="BH39" s="386"/>
      <c r="BI39" s="386"/>
      <c r="BJ39" s="386"/>
      <c r="BK39" s="386"/>
      <c r="BL39" s="386"/>
      <c r="BM39" s="386"/>
      <c r="BN39" s="386"/>
      <c r="BO39" s="386"/>
      <c r="BP39" s="386"/>
      <c r="BQ39" s="386"/>
      <c r="BR39" s="386"/>
      <c r="BS39" s="386"/>
      <c r="BT39" s="386"/>
      <c r="BU39" s="386"/>
      <c r="BV39" s="213"/>
      <c r="BW39" s="387">
        <f t="shared" si="2"/>
        <v>14</v>
      </c>
      <c r="BX39" s="387"/>
      <c r="BY39" s="386" t="str">
        <f>IF('各会計、関係団体の財政状況及び健全化判断比率'!B73="","",'各会計、関係団体の財政状況及び健全化判断比率'!B73)</f>
        <v>君津富津広域下水道組合（君津富津広域下水道組合会計）</v>
      </c>
      <c r="BZ39" s="386"/>
      <c r="CA39" s="386"/>
      <c r="CB39" s="386"/>
      <c r="CC39" s="386"/>
      <c r="CD39" s="386"/>
      <c r="CE39" s="386"/>
      <c r="CF39" s="386"/>
      <c r="CG39" s="386"/>
      <c r="CH39" s="386"/>
      <c r="CI39" s="386"/>
      <c r="CJ39" s="386"/>
      <c r="CK39" s="386"/>
      <c r="CL39" s="386"/>
      <c r="CM39" s="386"/>
      <c r="CN39" s="213"/>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0"/>
      <c r="DG39" s="388" t="str">
        <f>IF('各会計、関係団体の財政状況及び健全化判断比率'!BR12="","",'各会計、関係団体の財政状況及び健全化判断比率'!BR12)</f>
        <v/>
      </c>
      <c r="DH39" s="388"/>
      <c r="DI39" s="217"/>
      <c r="DJ39" s="185"/>
      <c r="DK39" s="185"/>
      <c r="DL39" s="185"/>
      <c r="DM39" s="185"/>
      <c r="DN39" s="185"/>
      <c r="DO39" s="185"/>
    </row>
    <row r="40" spans="1:119" ht="32.25" customHeight="1" x14ac:dyDescent="0.15">
      <c r="A40" s="186"/>
      <c r="B40" s="212"/>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3"/>
      <c r="U40" s="387" t="str">
        <f t="shared" si="4"/>
        <v/>
      </c>
      <c r="V40" s="387"/>
      <c r="W40" s="386"/>
      <c r="X40" s="386"/>
      <c r="Y40" s="386"/>
      <c r="Z40" s="386"/>
      <c r="AA40" s="386"/>
      <c r="AB40" s="386"/>
      <c r="AC40" s="386"/>
      <c r="AD40" s="386"/>
      <c r="AE40" s="386"/>
      <c r="AF40" s="386"/>
      <c r="AG40" s="386"/>
      <c r="AH40" s="386"/>
      <c r="AI40" s="386"/>
      <c r="AJ40" s="386"/>
      <c r="AK40" s="386"/>
      <c r="AL40" s="213"/>
      <c r="AM40" s="387" t="str">
        <f t="shared" si="0"/>
        <v/>
      </c>
      <c r="AN40" s="387"/>
      <c r="AO40" s="386"/>
      <c r="AP40" s="386"/>
      <c r="AQ40" s="386"/>
      <c r="AR40" s="386"/>
      <c r="AS40" s="386"/>
      <c r="AT40" s="386"/>
      <c r="AU40" s="386"/>
      <c r="AV40" s="386"/>
      <c r="AW40" s="386"/>
      <c r="AX40" s="386"/>
      <c r="AY40" s="386"/>
      <c r="AZ40" s="386"/>
      <c r="BA40" s="386"/>
      <c r="BB40" s="386"/>
      <c r="BC40" s="386"/>
      <c r="BD40" s="213"/>
      <c r="BE40" s="387" t="str">
        <f t="shared" si="1"/>
        <v/>
      </c>
      <c r="BF40" s="387"/>
      <c r="BG40" s="386"/>
      <c r="BH40" s="386"/>
      <c r="BI40" s="386"/>
      <c r="BJ40" s="386"/>
      <c r="BK40" s="386"/>
      <c r="BL40" s="386"/>
      <c r="BM40" s="386"/>
      <c r="BN40" s="386"/>
      <c r="BO40" s="386"/>
      <c r="BP40" s="386"/>
      <c r="BQ40" s="386"/>
      <c r="BR40" s="386"/>
      <c r="BS40" s="386"/>
      <c r="BT40" s="386"/>
      <c r="BU40" s="386"/>
      <c r="BV40" s="213"/>
      <c r="BW40" s="387">
        <f t="shared" si="2"/>
        <v>15</v>
      </c>
      <c r="BX40" s="387"/>
      <c r="BY40" s="386" t="str">
        <f>IF('各会計、関係団体の財政状況及び健全化判断比率'!B74="","",'各会計、関係団体の財政状況及び健全化判断比率'!B74)</f>
        <v>君津中央病院企業団（病院企業会計）</v>
      </c>
      <c r="BZ40" s="386"/>
      <c r="CA40" s="386"/>
      <c r="CB40" s="386"/>
      <c r="CC40" s="386"/>
      <c r="CD40" s="386"/>
      <c r="CE40" s="386"/>
      <c r="CF40" s="386"/>
      <c r="CG40" s="386"/>
      <c r="CH40" s="386"/>
      <c r="CI40" s="386"/>
      <c r="CJ40" s="386"/>
      <c r="CK40" s="386"/>
      <c r="CL40" s="386"/>
      <c r="CM40" s="386"/>
      <c r="CN40" s="213"/>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0"/>
      <c r="DG40" s="388" t="str">
        <f>IF('各会計、関係団体の財政状況及び健全化判断比率'!BR13="","",'各会計、関係団体の財政状況及び健全化判断比率'!BR13)</f>
        <v/>
      </c>
      <c r="DH40" s="388"/>
      <c r="DI40" s="217"/>
      <c r="DJ40" s="185"/>
      <c r="DK40" s="185"/>
      <c r="DL40" s="185"/>
      <c r="DM40" s="185"/>
      <c r="DN40" s="185"/>
      <c r="DO40" s="185"/>
    </row>
    <row r="41" spans="1:119" ht="32.25" customHeight="1" x14ac:dyDescent="0.15">
      <c r="A41" s="186"/>
      <c r="B41" s="212"/>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3"/>
      <c r="U41" s="387" t="str">
        <f t="shared" si="4"/>
        <v/>
      </c>
      <c r="V41" s="387"/>
      <c r="W41" s="386"/>
      <c r="X41" s="386"/>
      <c r="Y41" s="386"/>
      <c r="Z41" s="386"/>
      <c r="AA41" s="386"/>
      <c r="AB41" s="386"/>
      <c r="AC41" s="386"/>
      <c r="AD41" s="386"/>
      <c r="AE41" s="386"/>
      <c r="AF41" s="386"/>
      <c r="AG41" s="386"/>
      <c r="AH41" s="386"/>
      <c r="AI41" s="386"/>
      <c r="AJ41" s="386"/>
      <c r="AK41" s="386"/>
      <c r="AL41" s="213"/>
      <c r="AM41" s="387" t="str">
        <f t="shared" si="0"/>
        <v/>
      </c>
      <c r="AN41" s="387"/>
      <c r="AO41" s="386"/>
      <c r="AP41" s="386"/>
      <c r="AQ41" s="386"/>
      <c r="AR41" s="386"/>
      <c r="AS41" s="386"/>
      <c r="AT41" s="386"/>
      <c r="AU41" s="386"/>
      <c r="AV41" s="386"/>
      <c r="AW41" s="386"/>
      <c r="AX41" s="386"/>
      <c r="AY41" s="386"/>
      <c r="AZ41" s="386"/>
      <c r="BA41" s="386"/>
      <c r="BB41" s="386"/>
      <c r="BC41" s="386"/>
      <c r="BD41" s="213"/>
      <c r="BE41" s="387" t="str">
        <f t="shared" si="1"/>
        <v/>
      </c>
      <c r="BF41" s="387"/>
      <c r="BG41" s="386"/>
      <c r="BH41" s="386"/>
      <c r="BI41" s="386"/>
      <c r="BJ41" s="386"/>
      <c r="BK41" s="386"/>
      <c r="BL41" s="386"/>
      <c r="BM41" s="386"/>
      <c r="BN41" s="386"/>
      <c r="BO41" s="386"/>
      <c r="BP41" s="386"/>
      <c r="BQ41" s="386"/>
      <c r="BR41" s="386"/>
      <c r="BS41" s="386"/>
      <c r="BT41" s="386"/>
      <c r="BU41" s="386"/>
      <c r="BV41" s="213"/>
      <c r="BW41" s="387">
        <f t="shared" si="2"/>
        <v>16</v>
      </c>
      <c r="BX41" s="387"/>
      <c r="BY41" s="386" t="str">
        <f>IF('各会計、関係団体の財政状況及び健全化判断比率'!B75="","",'各会計、関係団体の財政状況及び健全化判断比率'!B75)</f>
        <v>君津郡市広域市町村圏事務組合（一般会計）</v>
      </c>
      <c r="BZ41" s="386"/>
      <c r="CA41" s="386"/>
      <c r="CB41" s="386"/>
      <c r="CC41" s="386"/>
      <c r="CD41" s="386"/>
      <c r="CE41" s="386"/>
      <c r="CF41" s="386"/>
      <c r="CG41" s="386"/>
      <c r="CH41" s="386"/>
      <c r="CI41" s="386"/>
      <c r="CJ41" s="386"/>
      <c r="CK41" s="386"/>
      <c r="CL41" s="386"/>
      <c r="CM41" s="386"/>
      <c r="CN41" s="213"/>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0"/>
      <c r="DG41" s="388" t="str">
        <f>IF('各会計、関係団体の財政状況及び健全化判断比率'!BR14="","",'各会計、関係団体の財政状況及び健全化判断比率'!BR14)</f>
        <v/>
      </c>
      <c r="DH41" s="388"/>
      <c r="DI41" s="217"/>
      <c r="DJ41" s="185"/>
      <c r="DK41" s="185"/>
      <c r="DL41" s="185"/>
      <c r="DM41" s="185"/>
      <c r="DN41" s="185"/>
      <c r="DO41" s="185"/>
    </row>
    <row r="42" spans="1:119" ht="32.25" customHeight="1" x14ac:dyDescent="0.15">
      <c r="A42" s="185"/>
      <c r="B42" s="212"/>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3"/>
      <c r="U42" s="387" t="str">
        <f t="shared" si="4"/>
        <v/>
      </c>
      <c r="V42" s="387"/>
      <c r="W42" s="386"/>
      <c r="X42" s="386"/>
      <c r="Y42" s="386"/>
      <c r="Z42" s="386"/>
      <c r="AA42" s="386"/>
      <c r="AB42" s="386"/>
      <c r="AC42" s="386"/>
      <c r="AD42" s="386"/>
      <c r="AE42" s="386"/>
      <c r="AF42" s="386"/>
      <c r="AG42" s="386"/>
      <c r="AH42" s="386"/>
      <c r="AI42" s="386"/>
      <c r="AJ42" s="386"/>
      <c r="AK42" s="386"/>
      <c r="AL42" s="213"/>
      <c r="AM42" s="387" t="str">
        <f t="shared" si="0"/>
        <v/>
      </c>
      <c r="AN42" s="387"/>
      <c r="AO42" s="386"/>
      <c r="AP42" s="386"/>
      <c r="AQ42" s="386"/>
      <c r="AR42" s="386"/>
      <c r="AS42" s="386"/>
      <c r="AT42" s="386"/>
      <c r="AU42" s="386"/>
      <c r="AV42" s="386"/>
      <c r="AW42" s="386"/>
      <c r="AX42" s="386"/>
      <c r="AY42" s="386"/>
      <c r="AZ42" s="386"/>
      <c r="BA42" s="386"/>
      <c r="BB42" s="386"/>
      <c r="BC42" s="386"/>
      <c r="BD42" s="213"/>
      <c r="BE42" s="387" t="str">
        <f t="shared" si="1"/>
        <v/>
      </c>
      <c r="BF42" s="387"/>
      <c r="BG42" s="386"/>
      <c r="BH42" s="386"/>
      <c r="BI42" s="386"/>
      <c r="BJ42" s="386"/>
      <c r="BK42" s="386"/>
      <c r="BL42" s="386"/>
      <c r="BM42" s="386"/>
      <c r="BN42" s="386"/>
      <c r="BO42" s="386"/>
      <c r="BP42" s="386"/>
      <c r="BQ42" s="386"/>
      <c r="BR42" s="386"/>
      <c r="BS42" s="386"/>
      <c r="BT42" s="386"/>
      <c r="BU42" s="386"/>
      <c r="BV42" s="213"/>
      <c r="BW42" s="387">
        <f t="shared" si="2"/>
        <v>17</v>
      </c>
      <c r="BX42" s="387"/>
      <c r="BY42" s="386" t="str">
        <f>IF('各会計、関係団体の財政状況及び健全化判断比率'!B76="","",'各会計、関係団体の財政状況及び健全化判断比率'!B76)</f>
        <v>千葉県後期高齢者医療広域連合（一般会計）</v>
      </c>
      <c r="BZ42" s="386"/>
      <c r="CA42" s="386"/>
      <c r="CB42" s="386"/>
      <c r="CC42" s="386"/>
      <c r="CD42" s="386"/>
      <c r="CE42" s="386"/>
      <c r="CF42" s="386"/>
      <c r="CG42" s="386"/>
      <c r="CH42" s="386"/>
      <c r="CI42" s="386"/>
      <c r="CJ42" s="386"/>
      <c r="CK42" s="386"/>
      <c r="CL42" s="386"/>
      <c r="CM42" s="386"/>
      <c r="CN42" s="213"/>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0"/>
      <c r="DG42" s="388" t="str">
        <f>IF('各会計、関係団体の財政状況及び健全化判断比率'!BR15="","",'各会計、関係団体の財政状況及び健全化判断比率'!BR15)</f>
        <v/>
      </c>
      <c r="DH42" s="388"/>
      <c r="DI42" s="217"/>
      <c r="DJ42" s="185"/>
      <c r="DK42" s="185"/>
      <c r="DL42" s="185"/>
      <c r="DM42" s="185"/>
      <c r="DN42" s="185"/>
      <c r="DO42" s="185"/>
    </row>
    <row r="43" spans="1:119" ht="32.25" customHeight="1" x14ac:dyDescent="0.15">
      <c r="A43" s="185"/>
      <c r="B43" s="212"/>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3"/>
      <c r="U43" s="387" t="str">
        <f t="shared" si="4"/>
        <v/>
      </c>
      <c r="V43" s="387"/>
      <c r="W43" s="386"/>
      <c r="X43" s="386"/>
      <c r="Y43" s="386"/>
      <c r="Z43" s="386"/>
      <c r="AA43" s="386"/>
      <c r="AB43" s="386"/>
      <c r="AC43" s="386"/>
      <c r="AD43" s="386"/>
      <c r="AE43" s="386"/>
      <c r="AF43" s="386"/>
      <c r="AG43" s="386"/>
      <c r="AH43" s="386"/>
      <c r="AI43" s="386"/>
      <c r="AJ43" s="386"/>
      <c r="AK43" s="386"/>
      <c r="AL43" s="213"/>
      <c r="AM43" s="387" t="str">
        <f t="shared" si="0"/>
        <v/>
      </c>
      <c r="AN43" s="387"/>
      <c r="AO43" s="386"/>
      <c r="AP43" s="386"/>
      <c r="AQ43" s="386"/>
      <c r="AR43" s="386"/>
      <c r="AS43" s="386"/>
      <c r="AT43" s="386"/>
      <c r="AU43" s="386"/>
      <c r="AV43" s="386"/>
      <c r="AW43" s="386"/>
      <c r="AX43" s="386"/>
      <c r="AY43" s="386"/>
      <c r="AZ43" s="386"/>
      <c r="BA43" s="386"/>
      <c r="BB43" s="386"/>
      <c r="BC43" s="386"/>
      <c r="BD43" s="213"/>
      <c r="BE43" s="387" t="str">
        <f t="shared" si="1"/>
        <v/>
      </c>
      <c r="BF43" s="387"/>
      <c r="BG43" s="386"/>
      <c r="BH43" s="386"/>
      <c r="BI43" s="386"/>
      <c r="BJ43" s="386"/>
      <c r="BK43" s="386"/>
      <c r="BL43" s="386"/>
      <c r="BM43" s="386"/>
      <c r="BN43" s="386"/>
      <c r="BO43" s="386"/>
      <c r="BP43" s="386"/>
      <c r="BQ43" s="386"/>
      <c r="BR43" s="386"/>
      <c r="BS43" s="386"/>
      <c r="BT43" s="386"/>
      <c r="BU43" s="386"/>
      <c r="BV43" s="213"/>
      <c r="BW43" s="387">
        <f t="shared" si="2"/>
        <v>18</v>
      </c>
      <c r="BX43" s="387"/>
      <c r="BY43" s="386" t="str">
        <f>IF('各会計、関係団体の財政状況及び健全化判断比率'!B77="","",'各会計、関係団体の財政状況及び健全化判断比率'!B77)</f>
        <v>千葉県後期高齢者医療広域連合（後期高齢者医療特別会計）</v>
      </c>
      <c r="BZ43" s="386"/>
      <c r="CA43" s="386"/>
      <c r="CB43" s="386"/>
      <c r="CC43" s="386"/>
      <c r="CD43" s="386"/>
      <c r="CE43" s="386"/>
      <c r="CF43" s="386"/>
      <c r="CG43" s="386"/>
      <c r="CH43" s="386"/>
      <c r="CI43" s="386"/>
      <c r="CJ43" s="386"/>
      <c r="CK43" s="386"/>
      <c r="CL43" s="386"/>
      <c r="CM43" s="386"/>
      <c r="CN43" s="213"/>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0"/>
      <c r="DG43" s="388" t="str">
        <f>IF('各会計、関係団体の財政状況及び健全化判断比率'!BR16="","",'各会計、関係団体の財政状況及び健全化判断比率'!BR16)</f>
        <v/>
      </c>
      <c r="DH43" s="38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N7B5vr8ydv+A2v9dqvoRf34PZBwuhIvfwjQrnKtk1cKdCVl/VsGQTGPeOmm58MUc9Ez+CocX+gfgV8ymvWOUw==" saltValue="1gmQ8U6WqkidjGa9mW6v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09" t="s">
        <v>550</v>
      </c>
      <c r="D34" s="1209"/>
      <c r="E34" s="1210"/>
      <c r="F34" s="32">
        <v>5.56</v>
      </c>
      <c r="G34" s="33">
        <v>7.26</v>
      </c>
      <c r="H34" s="33">
        <v>4.5599999999999996</v>
      </c>
      <c r="I34" s="33">
        <v>7.27</v>
      </c>
      <c r="J34" s="34">
        <v>8.43</v>
      </c>
      <c r="K34" s="22"/>
      <c r="L34" s="22"/>
      <c r="M34" s="22"/>
      <c r="N34" s="22"/>
      <c r="O34" s="22"/>
      <c r="P34" s="22"/>
    </row>
    <row r="35" spans="1:16" ht="39" customHeight="1" x14ac:dyDescent="0.15">
      <c r="A35" s="22"/>
      <c r="B35" s="35"/>
      <c r="C35" s="1203" t="s">
        <v>551</v>
      </c>
      <c r="D35" s="1204"/>
      <c r="E35" s="1205"/>
      <c r="F35" s="36">
        <v>4.4000000000000004</v>
      </c>
      <c r="G35" s="37">
        <v>3.68</v>
      </c>
      <c r="H35" s="37">
        <v>4.29</v>
      </c>
      <c r="I35" s="37">
        <v>4.78</v>
      </c>
      <c r="J35" s="38">
        <v>4.95</v>
      </c>
      <c r="K35" s="22"/>
      <c r="L35" s="22"/>
      <c r="M35" s="22"/>
      <c r="N35" s="22"/>
      <c r="O35" s="22"/>
      <c r="P35" s="22"/>
    </row>
    <row r="36" spans="1:16" ht="39" customHeight="1" x14ac:dyDescent="0.15">
      <c r="A36" s="22"/>
      <c r="B36" s="35"/>
      <c r="C36" s="1203" t="s">
        <v>552</v>
      </c>
      <c r="D36" s="1204"/>
      <c r="E36" s="1205"/>
      <c r="F36" s="36">
        <v>2.14</v>
      </c>
      <c r="G36" s="37">
        <v>2.15</v>
      </c>
      <c r="H36" s="37">
        <v>2.41</v>
      </c>
      <c r="I36" s="37">
        <v>3.79</v>
      </c>
      <c r="J36" s="38">
        <v>3.59</v>
      </c>
      <c r="K36" s="22"/>
      <c r="L36" s="22"/>
      <c r="M36" s="22"/>
      <c r="N36" s="22"/>
      <c r="O36" s="22"/>
      <c r="P36" s="22"/>
    </row>
    <row r="37" spans="1:16" ht="39" customHeight="1" x14ac:dyDescent="0.15">
      <c r="A37" s="22"/>
      <c r="B37" s="35"/>
      <c r="C37" s="1203" t="s">
        <v>553</v>
      </c>
      <c r="D37" s="1204"/>
      <c r="E37" s="1205"/>
      <c r="F37" s="36">
        <v>0.7</v>
      </c>
      <c r="G37" s="37">
        <v>0.59</v>
      </c>
      <c r="H37" s="37">
        <v>0.75</v>
      </c>
      <c r="I37" s="37">
        <v>0.97</v>
      </c>
      <c r="J37" s="38">
        <v>0.81</v>
      </c>
      <c r="K37" s="22"/>
      <c r="L37" s="22"/>
      <c r="M37" s="22"/>
      <c r="N37" s="22"/>
      <c r="O37" s="22"/>
      <c r="P37" s="22"/>
    </row>
    <row r="38" spans="1:16" ht="39" customHeight="1" x14ac:dyDescent="0.15">
      <c r="A38" s="22"/>
      <c r="B38" s="35"/>
      <c r="C38" s="1203" t="s">
        <v>554</v>
      </c>
      <c r="D38" s="1204"/>
      <c r="E38" s="1205"/>
      <c r="F38" s="36">
        <v>0.01</v>
      </c>
      <c r="G38" s="37">
        <v>0.01</v>
      </c>
      <c r="H38" s="37">
        <v>0.02</v>
      </c>
      <c r="I38" s="37">
        <v>0.02</v>
      </c>
      <c r="J38" s="38">
        <v>0.11</v>
      </c>
      <c r="K38" s="22"/>
      <c r="L38" s="22"/>
      <c r="M38" s="22"/>
      <c r="N38" s="22"/>
      <c r="O38" s="22"/>
      <c r="P38" s="22"/>
    </row>
    <row r="39" spans="1:16" ht="39" customHeight="1" x14ac:dyDescent="0.15">
      <c r="A39" s="22"/>
      <c r="B39" s="35"/>
      <c r="C39" s="1203" t="s">
        <v>555</v>
      </c>
      <c r="D39" s="1204"/>
      <c r="E39" s="1205"/>
      <c r="F39" s="36">
        <v>0.05</v>
      </c>
      <c r="G39" s="37">
        <v>0.04</v>
      </c>
      <c r="H39" s="37">
        <v>0.04</v>
      </c>
      <c r="I39" s="37">
        <v>0.04</v>
      </c>
      <c r="J39" s="38">
        <v>0.01</v>
      </c>
      <c r="K39" s="22"/>
      <c r="L39" s="22"/>
      <c r="M39" s="22"/>
      <c r="N39" s="22"/>
      <c r="O39" s="22"/>
      <c r="P39" s="22"/>
    </row>
    <row r="40" spans="1:16" ht="39" customHeight="1" x14ac:dyDescent="0.15">
      <c r="A40" s="22"/>
      <c r="B40" s="35"/>
      <c r="C40" s="1203" t="s">
        <v>556</v>
      </c>
      <c r="D40" s="1204"/>
      <c r="E40" s="1205"/>
      <c r="F40" s="36">
        <v>0.01</v>
      </c>
      <c r="G40" s="37">
        <v>0</v>
      </c>
      <c r="H40" s="37">
        <v>0.01</v>
      </c>
      <c r="I40" s="37">
        <v>0.01</v>
      </c>
      <c r="J40" s="38">
        <v>0.01</v>
      </c>
      <c r="K40" s="22"/>
      <c r="L40" s="22"/>
      <c r="M40" s="22"/>
      <c r="N40" s="22"/>
      <c r="O40" s="22"/>
      <c r="P40" s="22"/>
    </row>
    <row r="41" spans="1:16" ht="39" customHeight="1" x14ac:dyDescent="0.15">
      <c r="A41" s="22"/>
      <c r="B41" s="35"/>
      <c r="C41" s="1203" t="s">
        <v>557</v>
      </c>
      <c r="D41" s="1204"/>
      <c r="E41" s="1205"/>
      <c r="F41" s="36">
        <v>0</v>
      </c>
      <c r="G41" s="37">
        <v>0.01</v>
      </c>
      <c r="H41" s="37">
        <v>0</v>
      </c>
      <c r="I41" s="37">
        <v>0.01</v>
      </c>
      <c r="J41" s="38">
        <v>0</v>
      </c>
      <c r="K41" s="22"/>
      <c r="L41" s="22"/>
      <c r="M41" s="22"/>
      <c r="N41" s="22"/>
      <c r="O41" s="22"/>
      <c r="P41" s="22"/>
    </row>
    <row r="42" spans="1:16" ht="39" customHeight="1" x14ac:dyDescent="0.15">
      <c r="A42" s="22"/>
      <c r="B42" s="39"/>
      <c r="C42" s="1203" t="s">
        <v>558</v>
      </c>
      <c r="D42" s="1204"/>
      <c r="E42" s="1205"/>
      <c r="F42" s="36" t="s">
        <v>502</v>
      </c>
      <c r="G42" s="37" t="s">
        <v>502</v>
      </c>
      <c r="H42" s="37" t="s">
        <v>502</v>
      </c>
      <c r="I42" s="37" t="s">
        <v>502</v>
      </c>
      <c r="J42" s="38" t="s">
        <v>502</v>
      </c>
      <c r="K42" s="22"/>
      <c r="L42" s="22"/>
      <c r="M42" s="22"/>
      <c r="N42" s="22"/>
      <c r="O42" s="22"/>
      <c r="P42" s="22"/>
    </row>
    <row r="43" spans="1:16" ht="39" customHeight="1" thickBot="1" x14ac:dyDescent="0.2">
      <c r="A43" s="22"/>
      <c r="B43" s="40"/>
      <c r="C43" s="1206" t="s">
        <v>559</v>
      </c>
      <c r="D43" s="1207"/>
      <c r="E43" s="1208"/>
      <c r="F43" s="41">
        <v>0.03</v>
      </c>
      <c r="G43" s="42">
        <v>0</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txIjTaKZRyG1UMIxRmndN4iIrGhzp3zyEZOfm2NmoJ5V246MVxaldy0VzKK52Ov2o0m0nGG7aAvDMp1zMwYDA==" saltValue="jrgdfn4kVpgK76FL8vr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9"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2561</v>
      </c>
      <c r="L45" s="60">
        <v>2309</v>
      </c>
      <c r="M45" s="60">
        <v>2235</v>
      </c>
      <c r="N45" s="60">
        <v>2087</v>
      </c>
      <c r="O45" s="61">
        <v>1935</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502</v>
      </c>
      <c r="L46" s="64" t="s">
        <v>502</v>
      </c>
      <c r="M46" s="64" t="s">
        <v>502</v>
      </c>
      <c r="N46" s="64" t="s">
        <v>502</v>
      </c>
      <c r="O46" s="65" t="s">
        <v>502</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502</v>
      </c>
      <c r="L47" s="64" t="s">
        <v>502</v>
      </c>
      <c r="M47" s="64" t="s">
        <v>502</v>
      </c>
      <c r="N47" s="64" t="s">
        <v>502</v>
      </c>
      <c r="O47" s="65" t="s">
        <v>502</v>
      </c>
      <c r="P47" s="48"/>
      <c r="Q47" s="48"/>
      <c r="R47" s="48"/>
      <c r="S47" s="48"/>
      <c r="T47" s="48"/>
      <c r="U47" s="48"/>
    </row>
    <row r="48" spans="1:21" ht="30.75" customHeight="1" x14ac:dyDescent="0.15">
      <c r="A48" s="48"/>
      <c r="B48" s="1231"/>
      <c r="C48" s="1232"/>
      <c r="D48" s="62"/>
      <c r="E48" s="1213" t="s">
        <v>15</v>
      </c>
      <c r="F48" s="1213"/>
      <c r="G48" s="1213"/>
      <c r="H48" s="1213"/>
      <c r="I48" s="1213"/>
      <c r="J48" s="1214"/>
      <c r="K48" s="63">
        <v>62</v>
      </c>
      <c r="L48" s="64">
        <v>63</v>
      </c>
      <c r="M48" s="64">
        <v>65</v>
      </c>
      <c r="N48" s="64">
        <v>67</v>
      </c>
      <c r="O48" s="65">
        <v>85</v>
      </c>
      <c r="P48" s="48"/>
      <c r="Q48" s="48"/>
      <c r="R48" s="48"/>
      <c r="S48" s="48"/>
      <c r="T48" s="48"/>
      <c r="U48" s="48"/>
    </row>
    <row r="49" spans="1:21" ht="30.75" customHeight="1" x14ac:dyDescent="0.15">
      <c r="A49" s="48"/>
      <c r="B49" s="1231"/>
      <c r="C49" s="1232"/>
      <c r="D49" s="62"/>
      <c r="E49" s="1213" t="s">
        <v>16</v>
      </c>
      <c r="F49" s="1213"/>
      <c r="G49" s="1213"/>
      <c r="H49" s="1213"/>
      <c r="I49" s="1213"/>
      <c r="J49" s="1214"/>
      <c r="K49" s="63">
        <v>600</v>
      </c>
      <c r="L49" s="64">
        <v>548</v>
      </c>
      <c r="M49" s="64">
        <v>557</v>
      </c>
      <c r="N49" s="64">
        <v>498</v>
      </c>
      <c r="O49" s="65">
        <v>479</v>
      </c>
      <c r="P49" s="48"/>
      <c r="Q49" s="48"/>
      <c r="R49" s="48"/>
      <c r="S49" s="48"/>
      <c r="T49" s="48"/>
      <c r="U49" s="48"/>
    </row>
    <row r="50" spans="1:21" ht="30.75" customHeight="1" x14ac:dyDescent="0.15">
      <c r="A50" s="48"/>
      <c r="B50" s="1231"/>
      <c r="C50" s="1232"/>
      <c r="D50" s="62"/>
      <c r="E50" s="1213" t="s">
        <v>17</v>
      </c>
      <c r="F50" s="1213"/>
      <c r="G50" s="1213"/>
      <c r="H50" s="1213"/>
      <c r="I50" s="1213"/>
      <c r="J50" s="1214"/>
      <c r="K50" s="63">
        <v>58</v>
      </c>
      <c r="L50" s="64">
        <v>61</v>
      </c>
      <c r="M50" s="64">
        <v>65</v>
      </c>
      <c r="N50" s="64">
        <v>69</v>
      </c>
      <c r="O50" s="65">
        <v>74</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502</v>
      </c>
      <c r="L51" s="64" t="s">
        <v>502</v>
      </c>
      <c r="M51" s="64" t="s">
        <v>502</v>
      </c>
      <c r="N51" s="64" t="s">
        <v>502</v>
      </c>
      <c r="O51" s="65" t="s">
        <v>502</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2135</v>
      </c>
      <c r="L52" s="64">
        <v>1946</v>
      </c>
      <c r="M52" s="64">
        <v>2046</v>
      </c>
      <c r="N52" s="64">
        <v>1986</v>
      </c>
      <c r="O52" s="65">
        <v>1892</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1146</v>
      </c>
      <c r="L53" s="69">
        <v>1035</v>
      </c>
      <c r="M53" s="69">
        <v>876</v>
      </c>
      <c r="N53" s="69">
        <v>735</v>
      </c>
      <c r="O53" s="70">
        <v>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19" t="s">
        <v>25</v>
      </c>
      <c r="C57" s="1220"/>
      <c r="D57" s="1223" t="s">
        <v>26</v>
      </c>
      <c r="E57" s="1224"/>
      <c r="F57" s="1224"/>
      <c r="G57" s="1224"/>
      <c r="H57" s="1224"/>
      <c r="I57" s="1224"/>
      <c r="J57" s="1225"/>
      <c r="K57" s="82" t="s">
        <v>596</v>
      </c>
      <c r="L57" s="83" t="s">
        <v>598</v>
      </c>
      <c r="M57" s="83" t="s">
        <v>599</v>
      </c>
      <c r="N57" s="83" t="s">
        <v>600</v>
      </c>
      <c r="O57" s="84" t="s">
        <v>596</v>
      </c>
    </row>
    <row r="58" spans="1:21" ht="31.5" customHeight="1" thickBot="1" x14ac:dyDescent="0.2">
      <c r="B58" s="1221"/>
      <c r="C58" s="1222"/>
      <c r="D58" s="1226" t="s">
        <v>27</v>
      </c>
      <c r="E58" s="1227"/>
      <c r="F58" s="1227"/>
      <c r="G58" s="1227"/>
      <c r="H58" s="1227"/>
      <c r="I58" s="1227"/>
      <c r="J58" s="1228"/>
      <c r="K58" s="85" t="s">
        <v>597</v>
      </c>
      <c r="L58" s="86" t="s">
        <v>596</v>
      </c>
      <c r="M58" s="86" t="s">
        <v>596</v>
      </c>
      <c r="N58" s="86" t="s">
        <v>601</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UJdRqM5SpqbSv0IGsIT5f56ynV5zolBgo15DNDvvhm2tUWruogp/g4JlVAZPJJoYX7ksVliBRsB2/wLDy51Qw==" saltValue="PtozFZqJUt2gS4BCdSEd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49" t="s">
        <v>30</v>
      </c>
      <c r="C41" s="1250"/>
      <c r="D41" s="101"/>
      <c r="E41" s="1251" t="s">
        <v>31</v>
      </c>
      <c r="F41" s="1251"/>
      <c r="G41" s="1251"/>
      <c r="H41" s="1252"/>
      <c r="I41" s="102">
        <v>14800</v>
      </c>
      <c r="J41" s="103">
        <v>14124</v>
      </c>
      <c r="K41" s="103">
        <v>12906</v>
      </c>
      <c r="L41" s="103">
        <v>12482</v>
      </c>
      <c r="M41" s="104">
        <v>13305</v>
      </c>
    </row>
    <row r="42" spans="2:13" ht="27.75" customHeight="1" x14ac:dyDescent="0.15">
      <c r="B42" s="1239"/>
      <c r="C42" s="1240"/>
      <c r="D42" s="105"/>
      <c r="E42" s="1243" t="s">
        <v>32</v>
      </c>
      <c r="F42" s="1243"/>
      <c r="G42" s="1243"/>
      <c r="H42" s="1244"/>
      <c r="I42" s="106">
        <v>1799</v>
      </c>
      <c r="J42" s="107">
        <v>1425</v>
      </c>
      <c r="K42" s="107">
        <v>1375</v>
      </c>
      <c r="L42" s="107">
        <v>1321</v>
      </c>
      <c r="M42" s="108">
        <v>1084</v>
      </c>
    </row>
    <row r="43" spans="2:13" ht="27.75" customHeight="1" x14ac:dyDescent="0.15">
      <c r="B43" s="1239"/>
      <c r="C43" s="1240"/>
      <c r="D43" s="105"/>
      <c r="E43" s="1243" t="s">
        <v>33</v>
      </c>
      <c r="F43" s="1243"/>
      <c r="G43" s="1243"/>
      <c r="H43" s="1244"/>
      <c r="I43" s="106">
        <v>715</v>
      </c>
      <c r="J43" s="107">
        <v>700</v>
      </c>
      <c r="K43" s="107">
        <v>708</v>
      </c>
      <c r="L43" s="107">
        <v>716</v>
      </c>
      <c r="M43" s="108">
        <v>807</v>
      </c>
    </row>
    <row r="44" spans="2:13" ht="27.75" customHeight="1" x14ac:dyDescent="0.15">
      <c r="B44" s="1239"/>
      <c r="C44" s="1240"/>
      <c r="D44" s="105"/>
      <c r="E44" s="1243" t="s">
        <v>34</v>
      </c>
      <c r="F44" s="1243"/>
      <c r="G44" s="1243"/>
      <c r="H44" s="1244"/>
      <c r="I44" s="106">
        <v>9983</v>
      </c>
      <c r="J44" s="107">
        <v>9922</v>
      </c>
      <c r="K44" s="107">
        <v>9595</v>
      </c>
      <c r="L44" s="107">
        <v>9449</v>
      </c>
      <c r="M44" s="108">
        <v>9314</v>
      </c>
    </row>
    <row r="45" spans="2:13" ht="27.75" customHeight="1" x14ac:dyDescent="0.15">
      <c r="B45" s="1239"/>
      <c r="C45" s="1240"/>
      <c r="D45" s="105"/>
      <c r="E45" s="1243" t="s">
        <v>35</v>
      </c>
      <c r="F45" s="1243"/>
      <c r="G45" s="1243"/>
      <c r="H45" s="1244"/>
      <c r="I45" s="106">
        <v>9939</v>
      </c>
      <c r="J45" s="107">
        <v>9343</v>
      </c>
      <c r="K45" s="107">
        <v>9077</v>
      </c>
      <c r="L45" s="107">
        <v>8519</v>
      </c>
      <c r="M45" s="108">
        <v>7999</v>
      </c>
    </row>
    <row r="46" spans="2:13" ht="27.75" customHeight="1" x14ac:dyDescent="0.15">
      <c r="B46" s="1239"/>
      <c r="C46" s="1240"/>
      <c r="D46" s="109"/>
      <c r="E46" s="1243" t="s">
        <v>36</v>
      </c>
      <c r="F46" s="1243"/>
      <c r="G46" s="1243"/>
      <c r="H46" s="1244"/>
      <c r="I46" s="106" t="s">
        <v>502</v>
      </c>
      <c r="J46" s="107" t="s">
        <v>502</v>
      </c>
      <c r="K46" s="107" t="s">
        <v>502</v>
      </c>
      <c r="L46" s="107" t="s">
        <v>502</v>
      </c>
      <c r="M46" s="108" t="s">
        <v>502</v>
      </c>
    </row>
    <row r="47" spans="2:13" ht="27.75" customHeight="1" x14ac:dyDescent="0.15">
      <c r="B47" s="1239"/>
      <c r="C47" s="1240"/>
      <c r="D47" s="110"/>
      <c r="E47" s="1253" t="s">
        <v>37</v>
      </c>
      <c r="F47" s="1254"/>
      <c r="G47" s="1254"/>
      <c r="H47" s="1255"/>
      <c r="I47" s="106" t="s">
        <v>502</v>
      </c>
      <c r="J47" s="107" t="s">
        <v>502</v>
      </c>
      <c r="K47" s="107" t="s">
        <v>502</v>
      </c>
      <c r="L47" s="107" t="s">
        <v>502</v>
      </c>
      <c r="M47" s="108" t="s">
        <v>502</v>
      </c>
    </row>
    <row r="48" spans="2:13" ht="27.75" customHeight="1" x14ac:dyDescent="0.15">
      <c r="B48" s="1239"/>
      <c r="C48" s="1240"/>
      <c r="D48" s="105"/>
      <c r="E48" s="1243" t="s">
        <v>38</v>
      </c>
      <c r="F48" s="1243"/>
      <c r="G48" s="1243"/>
      <c r="H48" s="1244"/>
      <c r="I48" s="106" t="s">
        <v>502</v>
      </c>
      <c r="J48" s="107" t="s">
        <v>502</v>
      </c>
      <c r="K48" s="107" t="s">
        <v>502</v>
      </c>
      <c r="L48" s="107" t="s">
        <v>502</v>
      </c>
      <c r="M48" s="108" t="s">
        <v>502</v>
      </c>
    </row>
    <row r="49" spans="2:13" ht="27.75" customHeight="1" x14ac:dyDescent="0.15">
      <c r="B49" s="1241"/>
      <c r="C49" s="1242"/>
      <c r="D49" s="105"/>
      <c r="E49" s="1243" t="s">
        <v>39</v>
      </c>
      <c r="F49" s="1243"/>
      <c r="G49" s="1243"/>
      <c r="H49" s="1244"/>
      <c r="I49" s="106" t="s">
        <v>502</v>
      </c>
      <c r="J49" s="107" t="s">
        <v>502</v>
      </c>
      <c r="K49" s="107" t="s">
        <v>502</v>
      </c>
      <c r="L49" s="107" t="s">
        <v>502</v>
      </c>
      <c r="M49" s="108" t="s">
        <v>502</v>
      </c>
    </row>
    <row r="50" spans="2:13" ht="27.75" customHeight="1" x14ac:dyDescent="0.15">
      <c r="B50" s="1237" t="s">
        <v>40</v>
      </c>
      <c r="C50" s="1238"/>
      <c r="D50" s="111"/>
      <c r="E50" s="1243" t="s">
        <v>41</v>
      </c>
      <c r="F50" s="1243"/>
      <c r="G50" s="1243"/>
      <c r="H50" s="1244"/>
      <c r="I50" s="106">
        <v>4031</v>
      </c>
      <c r="J50" s="107">
        <v>5096</v>
      </c>
      <c r="K50" s="107">
        <v>5710</v>
      </c>
      <c r="L50" s="107">
        <v>5561</v>
      </c>
      <c r="M50" s="108">
        <v>6653</v>
      </c>
    </row>
    <row r="51" spans="2:13" ht="27.75" customHeight="1" x14ac:dyDescent="0.15">
      <c r="B51" s="1239"/>
      <c r="C51" s="1240"/>
      <c r="D51" s="105"/>
      <c r="E51" s="1243" t="s">
        <v>42</v>
      </c>
      <c r="F51" s="1243"/>
      <c r="G51" s="1243"/>
      <c r="H51" s="1244"/>
      <c r="I51" s="106">
        <v>5309</v>
      </c>
      <c r="J51" s="107">
        <v>5806</v>
      </c>
      <c r="K51" s="107">
        <v>6035</v>
      </c>
      <c r="L51" s="107">
        <v>6407</v>
      </c>
      <c r="M51" s="108">
        <v>6495</v>
      </c>
    </row>
    <row r="52" spans="2:13" ht="27.75" customHeight="1" x14ac:dyDescent="0.15">
      <c r="B52" s="1241"/>
      <c r="C52" s="1242"/>
      <c r="D52" s="105"/>
      <c r="E52" s="1243" t="s">
        <v>43</v>
      </c>
      <c r="F52" s="1243"/>
      <c r="G52" s="1243"/>
      <c r="H52" s="1244"/>
      <c r="I52" s="106">
        <v>17438</v>
      </c>
      <c r="J52" s="107">
        <v>17157</v>
      </c>
      <c r="K52" s="107">
        <v>16526</v>
      </c>
      <c r="L52" s="107">
        <v>15634</v>
      </c>
      <c r="M52" s="108">
        <v>14937</v>
      </c>
    </row>
    <row r="53" spans="2:13" ht="27.75" customHeight="1" thickBot="1" x14ac:dyDescent="0.2">
      <c r="B53" s="1245" t="s">
        <v>44</v>
      </c>
      <c r="C53" s="1246"/>
      <c r="D53" s="112"/>
      <c r="E53" s="1247" t="s">
        <v>45</v>
      </c>
      <c r="F53" s="1247"/>
      <c r="G53" s="1247"/>
      <c r="H53" s="1248"/>
      <c r="I53" s="113">
        <v>10457</v>
      </c>
      <c r="J53" s="114">
        <v>7454</v>
      </c>
      <c r="K53" s="114">
        <v>5391</v>
      </c>
      <c r="L53" s="114">
        <v>4886</v>
      </c>
      <c r="M53" s="115">
        <v>4425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RXihdDz0UWYXEUkltGZNNoIezdNtJmRJKJCqVu3TicUmGoxdv5aGOMkeoI67DLwuW0XdIDhDka0z5U1H6yl+A==" saltValue="mKLugLUXDhUp7mkKuy9P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64" t="s">
        <v>48</v>
      </c>
      <c r="D55" s="1264"/>
      <c r="E55" s="1265"/>
      <c r="F55" s="127">
        <v>3351</v>
      </c>
      <c r="G55" s="127">
        <v>3137</v>
      </c>
      <c r="H55" s="128">
        <v>3908</v>
      </c>
    </row>
    <row r="56" spans="2:8" ht="52.5" customHeight="1" x14ac:dyDescent="0.15">
      <c r="B56" s="129"/>
      <c r="C56" s="1266" t="s">
        <v>49</v>
      </c>
      <c r="D56" s="1266"/>
      <c r="E56" s="1267"/>
      <c r="F56" s="130">
        <v>34</v>
      </c>
      <c r="G56" s="130">
        <v>34</v>
      </c>
      <c r="H56" s="131">
        <v>34</v>
      </c>
    </row>
    <row r="57" spans="2:8" ht="53.25" customHeight="1" x14ac:dyDescent="0.15">
      <c r="B57" s="129"/>
      <c r="C57" s="1268" t="s">
        <v>50</v>
      </c>
      <c r="D57" s="1268"/>
      <c r="E57" s="1269"/>
      <c r="F57" s="132">
        <v>1986</v>
      </c>
      <c r="G57" s="132">
        <v>2024</v>
      </c>
      <c r="H57" s="133">
        <v>2238</v>
      </c>
    </row>
    <row r="58" spans="2:8" ht="45.75" customHeight="1" x14ac:dyDescent="0.15">
      <c r="B58" s="134"/>
      <c r="C58" s="1256" t="s">
        <v>565</v>
      </c>
      <c r="D58" s="1257"/>
      <c r="E58" s="1258"/>
      <c r="F58" s="135">
        <v>975</v>
      </c>
      <c r="G58" s="385">
        <v>981</v>
      </c>
      <c r="H58" s="136">
        <v>1191</v>
      </c>
    </row>
    <row r="59" spans="2:8" ht="45.75" customHeight="1" x14ac:dyDescent="0.15">
      <c r="B59" s="134"/>
      <c r="C59" s="1256" t="s">
        <v>566</v>
      </c>
      <c r="D59" s="1257"/>
      <c r="E59" s="1258"/>
      <c r="F59" s="135">
        <v>322</v>
      </c>
      <c r="G59" s="385">
        <v>352</v>
      </c>
      <c r="H59" s="136">
        <v>355</v>
      </c>
    </row>
    <row r="60" spans="2:8" ht="45.75" customHeight="1" x14ac:dyDescent="0.15">
      <c r="B60" s="134"/>
      <c r="C60" s="1256" t="s">
        <v>567</v>
      </c>
      <c r="D60" s="1257"/>
      <c r="E60" s="1258"/>
      <c r="F60" s="135">
        <v>300</v>
      </c>
      <c r="G60" s="385">
        <v>300</v>
      </c>
      <c r="H60" s="136">
        <v>300</v>
      </c>
    </row>
    <row r="61" spans="2:8" ht="45.75" customHeight="1" x14ac:dyDescent="0.15">
      <c r="B61" s="134"/>
      <c r="C61" s="1256" t="s">
        <v>568</v>
      </c>
      <c r="D61" s="1257"/>
      <c r="E61" s="1258"/>
      <c r="F61" s="135">
        <v>147</v>
      </c>
      <c r="G61" s="385">
        <v>148</v>
      </c>
      <c r="H61" s="136">
        <v>148</v>
      </c>
    </row>
    <row r="62" spans="2:8" ht="45.75" customHeight="1" thickBot="1" x14ac:dyDescent="0.2">
      <c r="B62" s="137"/>
      <c r="C62" s="1259" t="s">
        <v>569</v>
      </c>
      <c r="D62" s="1260"/>
      <c r="E62" s="1261"/>
      <c r="F62" s="138">
        <v>122</v>
      </c>
      <c r="G62" s="385">
        <v>122</v>
      </c>
      <c r="H62" s="139">
        <v>122</v>
      </c>
    </row>
    <row r="63" spans="2:8" ht="52.5" customHeight="1" thickBot="1" x14ac:dyDescent="0.2">
      <c r="B63" s="140"/>
      <c r="C63" s="1262" t="s">
        <v>51</v>
      </c>
      <c r="D63" s="1262"/>
      <c r="E63" s="1263"/>
      <c r="F63" s="141">
        <v>5371</v>
      </c>
      <c r="G63" s="141">
        <v>5195</v>
      </c>
      <c r="H63" s="142">
        <v>6180</v>
      </c>
    </row>
    <row r="64" spans="2:8" ht="15" customHeight="1" x14ac:dyDescent="0.15"/>
    <row r="65" ht="0" hidden="1" customHeight="1" x14ac:dyDescent="0.15"/>
    <row r="66" ht="0" hidden="1" customHeight="1" x14ac:dyDescent="0.15"/>
  </sheetData>
  <sheetProtection algorithmName="SHA-512" hashValue="ZLXu3EYXruhuSTOMVxDxyYi4cljyLBBz3ydFIYuFhpxfhK3JHrohhxMjIkPTx6LbKAe+SAOW7s+XUPZsQ346Xg==" saltValue="mQG6/OGgnqZcSpwC0FUi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2" zoomScale="85" zoomScaleNormal="85" zoomScaleSheetLayoutView="55" workbookViewId="0">
      <selection activeCell="AE112" sqref="AE112"/>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603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604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605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606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543</v>
      </c>
      <c r="BQ50" s="1304"/>
      <c r="BR50" s="1304"/>
      <c r="BS50" s="1304"/>
      <c r="BT50" s="1304"/>
      <c r="BU50" s="1304"/>
      <c r="BV50" s="1304"/>
      <c r="BW50" s="1304"/>
      <c r="BX50" s="1304" t="s">
        <v>544</v>
      </c>
      <c r="BY50" s="1304"/>
      <c r="BZ50" s="1304"/>
      <c r="CA50" s="1304"/>
      <c r="CB50" s="1304"/>
      <c r="CC50" s="1304"/>
      <c r="CD50" s="1304"/>
      <c r="CE50" s="1304"/>
      <c r="CF50" s="1304" t="s">
        <v>545</v>
      </c>
      <c r="CG50" s="1304"/>
      <c r="CH50" s="1304"/>
      <c r="CI50" s="1304"/>
      <c r="CJ50" s="1304"/>
      <c r="CK50" s="1304"/>
      <c r="CL50" s="1304"/>
      <c r="CM50" s="1304"/>
      <c r="CN50" s="1304" t="s">
        <v>546</v>
      </c>
      <c r="CO50" s="1304"/>
      <c r="CP50" s="1304"/>
      <c r="CQ50" s="1304"/>
      <c r="CR50" s="1304"/>
      <c r="CS50" s="1304"/>
      <c r="CT50" s="1304"/>
      <c r="CU50" s="1304"/>
      <c r="CV50" s="1304" t="s">
        <v>547</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42.5</v>
      </c>
      <c r="BY51" s="1310"/>
      <c r="BZ51" s="1310"/>
      <c r="CA51" s="1310"/>
      <c r="CB51" s="1310"/>
      <c r="CC51" s="1310"/>
      <c r="CD51" s="1310"/>
      <c r="CE51" s="1310"/>
      <c r="CF51" s="1310">
        <v>31.7</v>
      </c>
      <c r="CG51" s="1310"/>
      <c r="CH51" s="1310"/>
      <c r="CI51" s="1310"/>
      <c r="CJ51" s="1310"/>
      <c r="CK51" s="1310"/>
      <c r="CL51" s="1310"/>
      <c r="CM51" s="1310"/>
      <c r="CN51" s="1310">
        <v>28.1</v>
      </c>
      <c r="CO51" s="1310"/>
      <c r="CP51" s="1310"/>
      <c r="CQ51" s="1310"/>
      <c r="CR51" s="1310"/>
      <c r="CS51" s="1310"/>
      <c r="CT51" s="1310"/>
      <c r="CU51" s="1310"/>
      <c r="CV51" s="1310">
        <v>25</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68</v>
      </c>
      <c r="BY53" s="1310"/>
      <c r="BZ53" s="1310"/>
      <c r="CA53" s="1310"/>
      <c r="CB53" s="1310"/>
      <c r="CC53" s="1310"/>
      <c r="CD53" s="1310"/>
      <c r="CE53" s="1310"/>
      <c r="CF53" s="1310">
        <v>69.5</v>
      </c>
      <c r="CG53" s="1310"/>
      <c r="CH53" s="1310"/>
      <c r="CI53" s="1310"/>
      <c r="CJ53" s="1310"/>
      <c r="CK53" s="1310"/>
      <c r="CL53" s="1310"/>
      <c r="CM53" s="1310"/>
      <c r="CN53" s="1310">
        <v>71.3</v>
      </c>
      <c r="CO53" s="1310"/>
      <c r="CP53" s="1310"/>
      <c r="CQ53" s="1310"/>
      <c r="CR53" s="1310"/>
      <c r="CS53" s="1310"/>
      <c r="CT53" s="1310"/>
      <c r="CU53" s="1310"/>
      <c r="CV53" s="1310">
        <v>72.3</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611</v>
      </c>
      <c r="AO55" s="1304"/>
      <c r="AP55" s="1304"/>
      <c r="AQ55" s="1304"/>
      <c r="AR55" s="1304"/>
      <c r="AS55" s="1304"/>
      <c r="AT55" s="1304"/>
      <c r="AU55" s="1304"/>
      <c r="AV55" s="1304"/>
      <c r="AW55" s="1304"/>
      <c r="AX55" s="1304"/>
      <c r="AY55" s="1304"/>
      <c r="AZ55" s="1304"/>
      <c r="BA55" s="1304"/>
      <c r="BB55" s="1308" t="s">
        <v>612</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37.299999999999997</v>
      </c>
      <c r="BY55" s="1310"/>
      <c r="BZ55" s="1310"/>
      <c r="CA55" s="1310"/>
      <c r="CB55" s="1310"/>
      <c r="CC55" s="1310"/>
      <c r="CD55" s="1310"/>
      <c r="CE55" s="1310"/>
      <c r="CF55" s="1310">
        <v>33.1</v>
      </c>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609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55.2</v>
      </c>
      <c r="BY57" s="1310"/>
      <c r="BZ57" s="1310"/>
      <c r="CA57" s="1310"/>
      <c r="CB57" s="1310"/>
      <c r="CC57" s="1310"/>
      <c r="CD57" s="1310"/>
      <c r="CE57" s="1310"/>
      <c r="CF57" s="1310">
        <v>57.2</v>
      </c>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613</v>
      </c>
    </row>
    <row r="64" spans="1:109" x14ac:dyDescent="0.15">
      <c r="B64" s="1279"/>
      <c r="G64" s="1286"/>
      <c r="I64" s="1320"/>
      <c r="J64" s="1320"/>
      <c r="K64" s="1320"/>
      <c r="L64" s="1320"/>
      <c r="M64" s="1320"/>
      <c r="N64" s="1321"/>
      <c r="AM64" s="1286"/>
      <c r="AN64" s="1286" t="s">
        <v>604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ht="13.5" customHeight="1" x14ac:dyDescent="0.15">
      <c r="B65" s="1279"/>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606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543</v>
      </c>
      <c r="BQ72" s="1304"/>
      <c r="BR72" s="1304"/>
      <c r="BS72" s="1304"/>
      <c r="BT72" s="1304"/>
      <c r="BU72" s="1304"/>
      <c r="BV72" s="1304"/>
      <c r="BW72" s="1304"/>
      <c r="BX72" s="1304" t="s">
        <v>544</v>
      </c>
      <c r="BY72" s="1304"/>
      <c r="BZ72" s="1304"/>
      <c r="CA72" s="1304"/>
      <c r="CB72" s="1304"/>
      <c r="CC72" s="1304"/>
      <c r="CD72" s="1304"/>
      <c r="CE72" s="1304"/>
      <c r="CF72" s="1304" t="s">
        <v>545</v>
      </c>
      <c r="CG72" s="1304"/>
      <c r="CH72" s="1304"/>
      <c r="CI72" s="1304"/>
      <c r="CJ72" s="1304"/>
      <c r="CK72" s="1304"/>
      <c r="CL72" s="1304"/>
      <c r="CM72" s="1304"/>
      <c r="CN72" s="1304" t="s">
        <v>546</v>
      </c>
      <c r="CO72" s="1304"/>
      <c r="CP72" s="1304"/>
      <c r="CQ72" s="1304"/>
      <c r="CR72" s="1304"/>
      <c r="CS72" s="1304"/>
      <c r="CT72" s="1304"/>
      <c r="CU72" s="1304"/>
      <c r="CV72" s="1304" t="s">
        <v>547</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10">
        <v>61.7</v>
      </c>
      <c r="BQ73" s="1310"/>
      <c r="BR73" s="1310"/>
      <c r="BS73" s="1310"/>
      <c r="BT73" s="1310"/>
      <c r="BU73" s="1310"/>
      <c r="BV73" s="1310"/>
      <c r="BW73" s="1310"/>
      <c r="BX73" s="1310">
        <v>42.5</v>
      </c>
      <c r="BY73" s="1310"/>
      <c r="BZ73" s="1310"/>
      <c r="CA73" s="1310"/>
      <c r="CB73" s="1310"/>
      <c r="CC73" s="1310"/>
      <c r="CD73" s="1310"/>
      <c r="CE73" s="1310"/>
      <c r="CF73" s="1310">
        <v>31.7</v>
      </c>
      <c r="CG73" s="1310"/>
      <c r="CH73" s="1310"/>
      <c r="CI73" s="1310"/>
      <c r="CJ73" s="1310"/>
      <c r="CK73" s="1310"/>
      <c r="CL73" s="1310"/>
      <c r="CM73" s="1310"/>
      <c r="CN73" s="1310">
        <v>28.1</v>
      </c>
      <c r="CO73" s="1310"/>
      <c r="CP73" s="1310"/>
      <c r="CQ73" s="1310"/>
      <c r="CR73" s="1310"/>
      <c r="CS73" s="1310"/>
      <c r="CT73" s="1310"/>
      <c r="CU73" s="1310"/>
      <c r="CV73" s="1310">
        <v>25</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615</v>
      </c>
      <c r="BC75" s="1308"/>
      <c r="BD75" s="1308"/>
      <c r="BE75" s="1308"/>
      <c r="BF75" s="1308"/>
      <c r="BG75" s="1308"/>
      <c r="BH75" s="1308"/>
      <c r="BI75" s="1308"/>
      <c r="BJ75" s="1308"/>
      <c r="BK75" s="1308"/>
      <c r="BL75" s="1308"/>
      <c r="BM75" s="1308"/>
      <c r="BN75" s="1308"/>
      <c r="BO75" s="1308"/>
      <c r="BP75" s="1310">
        <v>6.4</v>
      </c>
      <c r="BQ75" s="1310"/>
      <c r="BR75" s="1310"/>
      <c r="BS75" s="1310"/>
      <c r="BT75" s="1310"/>
      <c r="BU75" s="1310"/>
      <c r="BV75" s="1310"/>
      <c r="BW75" s="1310"/>
      <c r="BX75" s="1310">
        <v>6.4</v>
      </c>
      <c r="BY75" s="1310"/>
      <c r="BZ75" s="1310"/>
      <c r="CA75" s="1310"/>
      <c r="CB75" s="1310"/>
      <c r="CC75" s="1310"/>
      <c r="CD75" s="1310"/>
      <c r="CE75" s="1310"/>
      <c r="CF75" s="1310">
        <v>5.9</v>
      </c>
      <c r="CG75" s="1310"/>
      <c r="CH75" s="1310"/>
      <c r="CI75" s="1310"/>
      <c r="CJ75" s="1310"/>
      <c r="CK75" s="1310"/>
      <c r="CL75" s="1310"/>
      <c r="CM75" s="1310"/>
      <c r="CN75" s="1310">
        <v>5</v>
      </c>
      <c r="CO75" s="1310"/>
      <c r="CP75" s="1310"/>
      <c r="CQ75" s="1310"/>
      <c r="CR75" s="1310"/>
      <c r="CS75" s="1310"/>
      <c r="CT75" s="1310"/>
      <c r="CU75" s="1310"/>
      <c r="CV75" s="1310">
        <v>4.4000000000000004</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616</v>
      </c>
      <c r="AO77" s="1304"/>
      <c r="AP77" s="1304"/>
      <c r="AQ77" s="1304"/>
      <c r="AR77" s="1304"/>
      <c r="AS77" s="1304"/>
      <c r="AT77" s="1304"/>
      <c r="AU77" s="1304"/>
      <c r="AV77" s="1304"/>
      <c r="AW77" s="1304"/>
      <c r="AX77" s="1304"/>
      <c r="AY77" s="1304"/>
      <c r="AZ77" s="1304"/>
      <c r="BA77" s="1304"/>
      <c r="BB77" s="1308" t="s">
        <v>608</v>
      </c>
      <c r="BC77" s="1308"/>
      <c r="BD77" s="1308"/>
      <c r="BE77" s="1308"/>
      <c r="BF77" s="1308"/>
      <c r="BG77" s="1308"/>
      <c r="BH77" s="1308"/>
      <c r="BI77" s="1308"/>
      <c r="BJ77" s="1308"/>
      <c r="BK77" s="1308"/>
      <c r="BL77" s="1308"/>
      <c r="BM77" s="1308"/>
      <c r="BN77" s="1308"/>
      <c r="BO77" s="1308"/>
      <c r="BP77" s="1310">
        <v>45.9</v>
      </c>
      <c r="BQ77" s="1310"/>
      <c r="BR77" s="1310"/>
      <c r="BS77" s="1310"/>
      <c r="BT77" s="1310"/>
      <c r="BU77" s="1310"/>
      <c r="BV77" s="1310"/>
      <c r="BW77" s="1310"/>
      <c r="BX77" s="1310">
        <v>37.299999999999997</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615</v>
      </c>
      <c r="BC79" s="1308"/>
      <c r="BD79" s="1308"/>
      <c r="BE79" s="1308"/>
      <c r="BF79" s="1308"/>
      <c r="BG79" s="1308"/>
      <c r="BH79" s="1308"/>
      <c r="BI79" s="1308"/>
      <c r="BJ79" s="1308"/>
      <c r="BK79" s="1308"/>
      <c r="BL79" s="1308"/>
      <c r="BM79" s="1308"/>
      <c r="BN79" s="1308"/>
      <c r="BO79" s="1308"/>
      <c r="BP79" s="1310">
        <v>8.8000000000000007</v>
      </c>
      <c r="BQ79" s="1310"/>
      <c r="BR79" s="1310"/>
      <c r="BS79" s="1310"/>
      <c r="BT79" s="1310"/>
      <c r="BU79" s="1310"/>
      <c r="BV79" s="1310"/>
      <c r="BW79" s="1310"/>
      <c r="BX79" s="1310">
        <v>7.8</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aj/tRbbTOIw7ilaVWO+XEOMgA5WS+LpH3g7ZK50idG4ZfU2LEL+jvFsSq5L06tSzt2QGdY8ahM6zRTOU6mk5w==" saltValue="Td9xE2sFTaZV7pyY56w0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AE112" sqref="AE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ISRIhlTQs7YjufVrjr1Vy+j1kj3UN742B8/fCehE/J7l7WcxW6VV4MKkQTIL5MAT+sBilMhI3vb9pSfSzox+g==" saltValue="oNMWqOEMyH7tYATP33Ef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Normal="100" zoomScaleSheetLayoutView="55" workbookViewId="0">
      <selection activeCell="AE112" sqref="AE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Pe1DfRJdgbWh+WHbnNzY2MhvueD6T7jWSHUIfWfS5zitNVl9l+TcUzSe5UWtASNDycDrgKrCxgRq4UO3B9J1Q==" saltValue="KyZ3gXxf3NUnf/CdtC+t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31081</v>
      </c>
      <c r="E3" s="161"/>
      <c r="F3" s="162">
        <v>66255</v>
      </c>
      <c r="G3" s="163"/>
      <c r="H3" s="164"/>
    </row>
    <row r="4" spans="1:8" x14ac:dyDescent="0.15">
      <c r="A4" s="165"/>
      <c r="B4" s="166"/>
      <c r="C4" s="167"/>
      <c r="D4" s="168">
        <v>12225</v>
      </c>
      <c r="E4" s="169"/>
      <c r="F4" s="170">
        <v>31822</v>
      </c>
      <c r="G4" s="171"/>
      <c r="H4" s="172"/>
    </row>
    <row r="5" spans="1:8" x14ac:dyDescent="0.15">
      <c r="A5" s="153" t="s">
        <v>535</v>
      </c>
      <c r="B5" s="158"/>
      <c r="C5" s="159"/>
      <c r="D5" s="160">
        <v>33155</v>
      </c>
      <c r="E5" s="161"/>
      <c r="F5" s="162">
        <v>54227</v>
      </c>
      <c r="G5" s="163"/>
      <c r="H5" s="164"/>
    </row>
    <row r="6" spans="1:8" x14ac:dyDescent="0.15">
      <c r="A6" s="165"/>
      <c r="B6" s="166"/>
      <c r="C6" s="167"/>
      <c r="D6" s="168">
        <v>10715</v>
      </c>
      <c r="E6" s="169"/>
      <c r="F6" s="170">
        <v>29694</v>
      </c>
      <c r="G6" s="171"/>
      <c r="H6" s="172"/>
    </row>
    <row r="7" spans="1:8" x14ac:dyDescent="0.15">
      <c r="A7" s="153" t="s">
        <v>536</v>
      </c>
      <c r="B7" s="158"/>
      <c r="C7" s="159"/>
      <c r="D7" s="160">
        <v>24676</v>
      </c>
      <c r="E7" s="161"/>
      <c r="F7" s="162">
        <v>57295</v>
      </c>
      <c r="G7" s="163"/>
      <c r="H7" s="164"/>
    </row>
    <row r="8" spans="1:8" x14ac:dyDescent="0.15">
      <c r="A8" s="165"/>
      <c r="B8" s="166"/>
      <c r="C8" s="167"/>
      <c r="D8" s="168">
        <v>10294</v>
      </c>
      <c r="E8" s="169"/>
      <c r="F8" s="170">
        <v>32771</v>
      </c>
      <c r="G8" s="171"/>
      <c r="H8" s="172"/>
    </row>
    <row r="9" spans="1:8" x14ac:dyDescent="0.15">
      <c r="A9" s="153" t="s">
        <v>537</v>
      </c>
      <c r="B9" s="158"/>
      <c r="C9" s="159"/>
      <c r="D9" s="160">
        <v>43247</v>
      </c>
      <c r="E9" s="161"/>
      <c r="F9" s="162">
        <v>54110</v>
      </c>
      <c r="G9" s="163"/>
      <c r="H9" s="164"/>
    </row>
    <row r="10" spans="1:8" x14ac:dyDescent="0.15">
      <c r="A10" s="165"/>
      <c r="B10" s="166"/>
      <c r="C10" s="167"/>
      <c r="D10" s="168">
        <v>18972</v>
      </c>
      <c r="E10" s="169"/>
      <c r="F10" s="170">
        <v>30620</v>
      </c>
      <c r="G10" s="171"/>
      <c r="H10" s="172"/>
    </row>
    <row r="11" spans="1:8" x14ac:dyDescent="0.15">
      <c r="A11" s="153" t="s">
        <v>538</v>
      </c>
      <c r="B11" s="158"/>
      <c r="C11" s="159"/>
      <c r="D11" s="160">
        <v>58675</v>
      </c>
      <c r="E11" s="161"/>
      <c r="F11" s="162">
        <v>54684</v>
      </c>
      <c r="G11" s="163"/>
      <c r="H11" s="164"/>
    </row>
    <row r="12" spans="1:8" x14ac:dyDescent="0.15">
      <c r="A12" s="165"/>
      <c r="B12" s="166"/>
      <c r="C12" s="173"/>
      <c r="D12" s="168">
        <v>31888</v>
      </c>
      <c r="E12" s="169"/>
      <c r="F12" s="170">
        <v>32829</v>
      </c>
      <c r="G12" s="171"/>
      <c r="H12" s="172"/>
    </row>
    <row r="13" spans="1:8" x14ac:dyDescent="0.15">
      <c r="A13" s="153"/>
      <c r="B13" s="158"/>
      <c r="C13" s="174"/>
      <c r="D13" s="175">
        <v>38167</v>
      </c>
      <c r="E13" s="176"/>
      <c r="F13" s="177">
        <v>57314</v>
      </c>
      <c r="G13" s="178"/>
      <c r="H13" s="164"/>
    </row>
    <row r="14" spans="1:8" x14ac:dyDescent="0.15">
      <c r="A14" s="165"/>
      <c r="B14" s="166"/>
      <c r="C14" s="167"/>
      <c r="D14" s="168">
        <v>16819</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5.49</v>
      </c>
      <c r="C19" s="179">
        <f>ROUND(VALUE(SUBSTITUTE(実質収支比率等に係る経年分析!G$48,"▲","-")),2)</f>
        <v>7.28</v>
      </c>
      <c r="D19" s="179">
        <f>ROUND(VALUE(SUBSTITUTE(実質収支比率等に係る経年分析!H$48,"▲","-")),2)</f>
        <v>4.58</v>
      </c>
      <c r="E19" s="179">
        <f>ROUND(VALUE(SUBSTITUTE(実質収支比率等に係る経年分析!I$48,"▲","-")),2)</f>
        <v>7.28</v>
      </c>
      <c r="F19" s="179">
        <f>ROUND(VALUE(SUBSTITUTE(実質収支比率等に係る経年分析!J$48,"▲","-")),2)</f>
        <v>8.4499999999999993</v>
      </c>
    </row>
    <row r="20" spans="1:11" x14ac:dyDescent="0.15">
      <c r="A20" s="179" t="s">
        <v>55</v>
      </c>
      <c r="B20" s="179">
        <f>ROUND(VALUE(SUBSTITUTE(実質収支比率等に係る経年分析!F$47,"▲","-")),2)</f>
        <v>13.6</v>
      </c>
      <c r="C20" s="179">
        <f>ROUND(VALUE(SUBSTITUTE(実質収支比率等に係る経年分析!G$47,"▲","-")),2)</f>
        <v>17.03</v>
      </c>
      <c r="D20" s="179">
        <f>ROUND(VALUE(SUBSTITUTE(実質収支比率等に係る経年分析!H$47,"▲","-")),2)</f>
        <v>18.03</v>
      </c>
      <c r="E20" s="179">
        <f>ROUND(VALUE(SUBSTITUTE(実質収支比率等に係る経年分析!I$47,"▲","-")),2)</f>
        <v>16.55</v>
      </c>
      <c r="F20" s="179">
        <f>ROUND(VALUE(SUBSTITUTE(実質収支比率等に係る経年分析!J$47,"▲","-")),2)</f>
        <v>20.37</v>
      </c>
    </row>
    <row r="21" spans="1:11" x14ac:dyDescent="0.15">
      <c r="A21" s="179" t="s">
        <v>56</v>
      </c>
      <c r="B21" s="179">
        <f>IF(ISNUMBER(VALUE(SUBSTITUTE(実質収支比率等に係る経年分析!F$49,"▲","-"))),ROUND(VALUE(SUBSTITUTE(実質収支比率等に係る経年分析!F$49,"▲","-")),2),NA())</f>
        <v>-1.46</v>
      </c>
      <c r="C21" s="179">
        <f>IF(ISNUMBER(VALUE(SUBSTITUTE(実質収支比率等に係る経年分析!G$49,"▲","-"))),ROUND(VALUE(SUBSTITUTE(実質収支比率等に係る経年分析!G$49,"▲","-")),2),NA())</f>
        <v>5.6</v>
      </c>
      <c r="D21" s="179">
        <f>IF(ISNUMBER(VALUE(SUBSTITUTE(実質収支比率等に係る経年分析!H$49,"▲","-"))),ROUND(VALUE(SUBSTITUTE(実質収支比率等に係る経年分析!H$49,"▲","-")),2),NA())</f>
        <v>-2.29</v>
      </c>
      <c r="E21" s="179">
        <f>IF(ISNUMBER(VALUE(SUBSTITUTE(実質収支比率等に係る経年分析!I$49,"▲","-"))),ROUND(VALUE(SUBSTITUTE(実質収支比率等に係る経年分析!I$49,"▲","-")),2),NA())</f>
        <v>1.67</v>
      </c>
      <c r="F21" s="179">
        <f>IF(ISNUMBER(VALUE(SUBSTITUTE(実質収支比率等に係る経年分析!J$49,"▲","-"))),ROUND(VALUE(SUBSTITUTE(実質収支比率等に係る経年分析!J$49,"▲","-")),2),NA())</f>
        <v>5.27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聖地公園事業特別会計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国民健康保険特別会計（直営診療施設勘定）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2135</v>
      </c>
      <c r="E42" s="181"/>
      <c r="F42" s="181"/>
      <c r="G42" s="181">
        <f>'実質公債費比率（分子）の構造'!L$52</f>
        <v>1946</v>
      </c>
      <c r="H42" s="181"/>
      <c r="I42" s="181"/>
      <c r="J42" s="181">
        <f>'実質公債費比率（分子）の構造'!M$52</f>
        <v>2046</v>
      </c>
      <c r="K42" s="181"/>
      <c r="L42" s="181"/>
      <c r="M42" s="181">
        <f>'実質公債費比率（分子）の構造'!N$52</f>
        <v>1986</v>
      </c>
      <c r="N42" s="181"/>
      <c r="O42" s="181"/>
      <c r="P42" s="181">
        <f>'実質公債費比率（分子）の構造'!O$52</f>
        <v>1892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58</v>
      </c>
      <c r="C44" s="181"/>
      <c r="D44" s="181"/>
      <c r="E44" s="181">
        <f>'実質公債費比率（分子）の構造'!L$50</f>
        <v>61</v>
      </c>
      <c r="F44" s="181"/>
      <c r="G44" s="181"/>
      <c r="H44" s="181">
        <f>'実質公債費比率（分子）の構造'!M$50</f>
        <v>65</v>
      </c>
      <c r="I44" s="181"/>
      <c r="J44" s="181"/>
      <c r="K44" s="181">
        <f>'実質公債費比率（分子）の構造'!N$50</f>
        <v>69</v>
      </c>
      <c r="L44" s="181"/>
      <c r="M44" s="181"/>
      <c r="N44" s="181">
        <f>'実質公債費比率（分子）の構造'!O$50</f>
        <v>74</v>
      </c>
      <c r="O44" s="181"/>
      <c r="P44" s="181"/>
    </row>
    <row r="45" spans="1:16" x14ac:dyDescent="0.15">
      <c r="A45" s="181" t="s">
        <v>66</v>
      </c>
      <c r="B45" s="181">
        <f>'実質公債費比率（分子）の構造'!K$49</f>
        <v>600</v>
      </c>
      <c r="C45" s="181"/>
      <c r="D45" s="181"/>
      <c r="E45" s="181">
        <f>'実質公債費比率（分子）の構造'!L$49</f>
        <v>548</v>
      </c>
      <c r="F45" s="181"/>
      <c r="G45" s="181"/>
      <c r="H45" s="181">
        <f>'実質公債費比率（分子）の構造'!M$49</f>
        <v>557</v>
      </c>
      <c r="I45" s="181"/>
      <c r="J45" s="181"/>
      <c r="K45" s="181">
        <f>'実質公債費比率（分子）の構造'!N$49</f>
        <v>498</v>
      </c>
      <c r="L45" s="181"/>
      <c r="M45" s="181"/>
      <c r="N45" s="181">
        <f>'実質公債費比率（分子）の構造'!O$49</f>
        <v>479</v>
      </c>
      <c r="O45" s="181"/>
      <c r="P45" s="181"/>
    </row>
    <row r="46" spans="1:16" x14ac:dyDescent="0.15">
      <c r="A46" s="181" t="s">
        <v>67</v>
      </c>
      <c r="B46" s="181">
        <f>'実質公債費比率（分子）の構造'!K$48</f>
        <v>62</v>
      </c>
      <c r="C46" s="181"/>
      <c r="D46" s="181"/>
      <c r="E46" s="181">
        <f>'実質公債費比率（分子）の構造'!L$48</f>
        <v>63</v>
      </c>
      <c r="F46" s="181"/>
      <c r="G46" s="181"/>
      <c r="H46" s="181">
        <f>'実質公債費比率（分子）の構造'!M$48</f>
        <v>65</v>
      </c>
      <c r="I46" s="181"/>
      <c r="J46" s="181"/>
      <c r="K46" s="181">
        <f>'実質公債費比率（分子）の構造'!N$48</f>
        <v>67</v>
      </c>
      <c r="L46" s="181"/>
      <c r="M46" s="181"/>
      <c r="N46" s="181">
        <f>'実質公債費比率（分子）の構造'!O$48</f>
        <v>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2561</v>
      </c>
      <c r="C49" s="181"/>
      <c r="D49" s="181"/>
      <c r="E49" s="181">
        <f>'実質公債費比率（分子）の構造'!L$45</f>
        <v>2309</v>
      </c>
      <c r="F49" s="181"/>
      <c r="G49" s="181"/>
      <c r="H49" s="181">
        <f>'実質公債費比率（分子）の構造'!M$45</f>
        <v>2235</v>
      </c>
      <c r="I49" s="181"/>
      <c r="J49" s="181"/>
      <c r="K49" s="181">
        <f>'実質公債費比率（分子）の構造'!N$45</f>
        <v>2087</v>
      </c>
      <c r="L49" s="181"/>
      <c r="M49" s="181"/>
      <c r="N49" s="181">
        <f>'実質公債費比率（分子）の構造'!O$45</f>
        <v>1935</v>
      </c>
      <c r="O49" s="181"/>
      <c r="P49" s="181"/>
    </row>
    <row r="50" spans="1:16" x14ac:dyDescent="0.15">
      <c r="A50" s="181" t="s">
        <v>71</v>
      </c>
      <c r="B50" s="181" t="e">
        <f>NA()</f>
        <v>#N/A</v>
      </c>
      <c r="C50" s="181">
        <f>IF(ISNUMBER('実質公債費比率（分子）の構造'!K$53),'実質公債費比率（分子）の構造'!K$53,NA())</f>
        <v>1146</v>
      </c>
      <c r="D50" s="181" t="e">
        <f>NA()</f>
        <v>#N/A</v>
      </c>
      <c r="E50" s="181" t="e">
        <f>NA()</f>
        <v>#N/A</v>
      </c>
      <c r="F50" s="181">
        <f>IF(ISNUMBER('実質公債費比率（分子）の構造'!L$53),'実質公債費比率（分子）の構造'!L$53,NA())</f>
        <v>1035</v>
      </c>
      <c r="G50" s="181" t="e">
        <f>NA()</f>
        <v>#N/A</v>
      </c>
      <c r="H50" s="181" t="e">
        <f>NA()</f>
        <v>#N/A</v>
      </c>
      <c r="I50" s="181">
        <f>IF(ISNUMBER('実質公債費比率（分子）の構造'!M$53),'実質公債費比率（分子）の構造'!M$53,NA())</f>
        <v>876</v>
      </c>
      <c r="J50" s="181" t="e">
        <f>NA()</f>
        <v>#N/A</v>
      </c>
      <c r="K50" s="181" t="e">
        <f>NA()</f>
        <v>#N/A</v>
      </c>
      <c r="L50" s="181">
        <f>IF(ISNUMBER('実質公債費比率（分子）の構造'!N$53),'実質公債費比率（分子）の構造'!N$53,NA())</f>
        <v>735</v>
      </c>
      <c r="M50" s="181" t="e">
        <f>NA()</f>
        <v>#N/A</v>
      </c>
      <c r="N50" s="181" t="e">
        <f>NA()</f>
        <v>#N/A</v>
      </c>
      <c r="O50" s="181">
        <f>IF(ISNUMBER('実質公債費比率（分子）の構造'!O$53),'実質公債費比率（分子）の構造'!O$53,NA())</f>
        <v>681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17438</v>
      </c>
      <c r="E56" s="180"/>
      <c r="F56" s="180"/>
      <c r="G56" s="180">
        <f>'将来負担比率（分子）の構造'!J$52</f>
        <v>17157</v>
      </c>
      <c r="H56" s="180"/>
      <c r="I56" s="180"/>
      <c r="J56" s="180">
        <f>'将来負担比率（分子）の構造'!K$52</f>
        <v>16526</v>
      </c>
      <c r="K56" s="180"/>
      <c r="L56" s="180"/>
      <c r="M56" s="180">
        <f>'将来負担比率（分子）の構造'!L$52</f>
        <v>15634</v>
      </c>
      <c r="N56" s="180"/>
      <c r="O56" s="180"/>
      <c r="P56" s="180">
        <f>'将来負担比率（分子）の構造'!M$52</f>
        <v>14937</v>
      </c>
    </row>
    <row r="57" spans="1:16" x14ac:dyDescent="0.15">
      <c r="A57" s="180" t="s">
        <v>42</v>
      </c>
      <c r="B57" s="180"/>
      <c r="C57" s="180"/>
      <c r="D57" s="180">
        <f>'将来負担比率（分子）の構造'!I$51</f>
        <v>5309</v>
      </c>
      <c r="E57" s="180"/>
      <c r="F57" s="180"/>
      <c r="G57" s="180">
        <f>'将来負担比率（分子）の構造'!J$51</f>
        <v>5806</v>
      </c>
      <c r="H57" s="180"/>
      <c r="I57" s="180"/>
      <c r="J57" s="180">
        <f>'将来負担比率（分子）の構造'!K$51</f>
        <v>6035</v>
      </c>
      <c r="K57" s="180"/>
      <c r="L57" s="180"/>
      <c r="M57" s="180">
        <f>'将来負担比率（分子）の構造'!L$51</f>
        <v>6407</v>
      </c>
      <c r="N57" s="180"/>
      <c r="O57" s="180"/>
      <c r="P57" s="180">
        <f>'将来負担比率（分子）の構造'!M$51</f>
        <v>6495</v>
      </c>
    </row>
    <row r="58" spans="1:16" x14ac:dyDescent="0.15">
      <c r="A58" s="180" t="s">
        <v>41</v>
      </c>
      <c r="B58" s="180"/>
      <c r="C58" s="180"/>
      <c r="D58" s="180">
        <f>'将来負担比率（分子）の構造'!I$50</f>
        <v>4031</v>
      </c>
      <c r="E58" s="180"/>
      <c r="F58" s="180"/>
      <c r="G58" s="180">
        <f>'将来負担比率（分子）の構造'!J$50</f>
        <v>5096</v>
      </c>
      <c r="H58" s="180"/>
      <c r="I58" s="180"/>
      <c r="J58" s="180">
        <f>'将来負担比率（分子）の構造'!K$50</f>
        <v>5710</v>
      </c>
      <c r="K58" s="180"/>
      <c r="L58" s="180"/>
      <c r="M58" s="180">
        <f>'将来負担比率（分子）の構造'!L$50</f>
        <v>5561</v>
      </c>
      <c r="N58" s="180"/>
      <c r="O58" s="180"/>
      <c r="P58" s="180">
        <f>'将来負担比率（分子）の構造'!M$50</f>
        <v>6653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9939</v>
      </c>
      <c r="C62" s="180"/>
      <c r="D62" s="180"/>
      <c r="E62" s="180">
        <f>'将来負担比率（分子）の構造'!J$45</f>
        <v>9343</v>
      </c>
      <c r="F62" s="180"/>
      <c r="G62" s="180"/>
      <c r="H62" s="180">
        <f>'将来負担比率（分子）の構造'!K$45</f>
        <v>9077</v>
      </c>
      <c r="I62" s="180"/>
      <c r="J62" s="180"/>
      <c r="K62" s="180">
        <f>'将来負担比率（分子）の構造'!L$45</f>
        <v>8519</v>
      </c>
      <c r="L62" s="180"/>
      <c r="M62" s="180"/>
      <c r="N62" s="180">
        <f>'将来負担比率（分子）の構造'!M$45</f>
        <v>7999</v>
      </c>
      <c r="O62" s="180"/>
      <c r="P62" s="180"/>
    </row>
    <row r="63" spans="1:16" x14ac:dyDescent="0.15">
      <c r="A63" s="180" t="s">
        <v>34</v>
      </c>
      <c r="B63" s="180">
        <f>'将来負担比率（分子）の構造'!I$44</f>
        <v>9983</v>
      </c>
      <c r="C63" s="180"/>
      <c r="D63" s="180"/>
      <c r="E63" s="180">
        <f>'将来負担比率（分子）の構造'!J$44</f>
        <v>9922</v>
      </c>
      <c r="F63" s="180"/>
      <c r="G63" s="180"/>
      <c r="H63" s="180">
        <f>'将来負担比率（分子）の構造'!K$44</f>
        <v>9595</v>
      </c>
      <c r="I63" s="180"/>
      <c r="J63" s="180"/>
      <c r="K63" s="180">
        <f>'将来負担比率（分子）の構造'!L$44</f>
        <v>9449</v>
      </c>
      <c r="L63" s="180"/>
      <c r="M63" s="180"/>
      <c r="N63" s="180">
        <f>'将来負担比率（分子）の構造'!M$44</f>
        <v>9314</v>
      </c>
      <c r="O63" s="180"/>
      <c r="P63" s="180"/>
    </row>
    <row r="64" spans="1:16" x14ac:dyDescent="0.15">
      <c r="A64" s="180" t="s">
        <v>33</v>
      </c>
      <c r="B64" s="180">
        <f>'将来負担比率（分子）の構造'!I$43</f>
        <v>715</v>
      </c>
      <c r="C64" s="180"/>
      <c r="D64" s="180"/>
      <c r="E64" s="180">
        <f>'将来負担比率（分子）の構造'!J$43</f>
        <v>700</v>
      </c>
      <c r="F64" s="180"/>
      <c r="G64" s="180"/>
      <c r="H64" s="180">
        <f>'将来負担比率（分子）の構造'!K$43</f>
        <v>708</v>
      </c>
      <c r="I64" s="180"/>
      <c r="J64" s="180"/>
      <c r="K64" s="180">
        <f>'将来負担比率（分子）の構造'!L$43</f>
        <v>716</v>
      </c>
      <c r="L64" s="180"/>
      <c r="M64" s="180"/>
      <c r="N64" s="180">
        <f>'将来負担比率（分子）の構造'!M$43</f>
        <v>807</v>
      </c>
      <c r="O64" s="180"/>
      <c r="P64" s="180"/>
    </row>
    <row r="65" spans="1:16" x14ac:dyDescent="0.15">
      <c r="A65" s="180" t="s">
        <v>32</v>
      </c>
      <c r="B65" s="180">
        <f>'将来負担比率（分子）の構造'!I$42</f>
        <v>1799</v>
      </c>
      <c r="C65" s="180"/>
      <c r="D65" s="180"/>
      <c r="E65" s="180">
        <f>'将来負担比率（分子）の構造'!J$42</f>
        <v>1425</v>
      </c>
      <c r="F65" s="180"/>
      <c r="G65" s="180"/>
      <c r="H65" s="180">
        <f>'将来負担比率（分子）の構造'!K$42</f>
        <v>1375</v>
      </c>
      <c r="I65" s="180"/>
      <c r="J65" s="180"/>
      <c r="K65" s="180">
        <f>'将来負担比率（分子）の構造'!L$42</f>
        <v>1321</v>
      </c>
      <c r="L65" s="180"/>
      <c r="M65" s="180"/>
      <c r="N65" s="180">
        <f>'将来負担比率（分子）の構造'!M$42</f>
        <v>1084</v>
      </c>
      <c r="O65" s="180"/>
      <c r="P65" s="180"/>
    </row>
    <row r="66" spans="1:16" x14ac:dyDescent="0.15">
      <c r="A66" s="180" t="s">
        <v>31</v>
      </c>
      <c r="B66" s="180">
        <f>'将来負担比率（分子）の構造'!I$41</f>
        <v>14800</v>
      </c>
      <c r="C66" s="180"/>
      <c r="D66" s="180"/>
      <c r="E66" s="180">
        <f>'将来負担比率（分子）の構造'!J$41</f>
        <v>14124</v>
      </c>
      <c r="F66" s="180"/>
      <c r="G66" s="180"/>
      <c r="H66" s="180">
        <f>'将来負担比率（分子）の構造'!K$41</f>
        <v>12906</v>
      </c>
      <c r="I66" s="180"/>
      <c r="J66" s="180"/>
      <c r="K66" s="180">
        <f>'将来負担比率（分子）の構造'!L$41</f>
        <v>12482</v>
      </c>
      <c r="L66" s="180"/>
      <c r="M66" s="180"/>
      <c r="N66" s="180">
        <f>'将来負担比率（分子）の構造'!M$41</f>
        <v>13305</v>
      </c>
      <c r="O66" s="180"/>
      <c r="P66" s="180"/>
    </row>
    <row r="67" spans="1:16" x14ac:dyDescent="0.15">
      <c r="A67" s="180" t="s">
        <v>75</v>
      </c>
      <c r="B67" s="180" t="e">
        <f>NA()</f>
        <v>#N/A</v>
      </c>
      <c r="C67" s="180">
        <f>IF(ISNUMBER('将来負担比率（分子）の構造'!I$53), IF('将来負担比率（分子）の構造'!I$53 &lt; 0, 0, '将来負担比率（分子）の構造'!I$53), NA())</f>
        <v>10457</v>
      </c>
      <c r="D67" s="180" t="e">
        <f>NA()</f>
        <v>#N/A</v>
      </c>
      <c r="E67" s="180" t="e">
        <f>NA()</f>
        <v>#N/A</v>
      </c>
      <c r="F67" s="180">
        <f>IF(ISNUMBER('将来負担比率（分子）の構造'!J$53), IF('将来負担比率（分子）の構造'!J$53 &lt; 0, 0, '将来負担比率（分子）の構造'!J$53), NA())</f>
        <v>7454</v>
      </c>
      <c r="G67" s="180" t="e">
        <f>NA()</f>
        <v>#N/A</v>
      </c>
      <c r="H67" s="180" t="e">
        <f>NA()</f>
        <v>#N/A</v>
      </c>
      <c r="I67" s="180">
        <f>IF(ISNUMBER('将来負担比率（分子）の構造'!K$53), IF('将来負担比率（分子）の構造'!K$53 &lt; 0, 0, '将来負担比率（分子）の構造'!K$53), NA())</f>
        <v>5391</v>
      </c>
      <c r="J67" s="180" t="e">
        <f>NA()</f>
        <v>#N/A</v>
      </c>
      <c r="K67" s="180" t="e">
        <f>NA()</f>
        <v>#N/A</v>
      </c>
      <c r="L67" s="180">
        <f>IF(ISNUMBER('将来負担比率（分子）の構造'!L$53), IF('将来負担比率（分子）の構造'!L$53 &lt; 0, 0, '将来負担比率（分子）の構造'!L$53), NA())</f>
        <v>4886</v>
      </c>
      <c r="M67" s="180" t="e">
        <f>NA()</f>
        <v>#N/A</v>
      </c>
      <c r="N67" s="180" t="e">
        <f>NA()</f>
        <v>#N/A</v>
      </c>
      <c r="O67" s="180">
        <f>IF(ISNUMBER('将来負担比率（分子）の構造'!M$53), IF('将来負担比率（分子）の構造'!M$53 &lt; 0, 0, '将来負担比率（分子）の構造'!M$53), NA())</f>
        <v>4425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3351</v>
      </c>
      <c r="C72" s="184">
        <f>基金残高に係る経年分析!G55</f>
        <v>3137</v>
      </c>
      <c r="D72" s="184">
        <f>基金残高に係る経年分析!H55</f>
        <v>3908</v>
      </c>
    </row>
    <row r="73" spans="1:16" x14ac:dyDescent="0.15">
      <c r="A73" s="183" t="s">
        <v>78</v>
      </c>
      <c r="B73" s="184">
        <f>基金残高に係る経年分析!F56</f>
        <v>34</v>
      </c>
      <c r="C73" s="184">
        <f>基金残高に係る経年分析!G56</f>
        <v>34</v>
      </c>
      <c r="D73" s="184">
        <f>基金残高に係る経年分析!H56</f>
        <v>34</v>
      </c>
    </row>
    <row r="74" spans="1:16" x14ac:dyDescent="0.15">
      <c r="A74" s="183" t="s">
        <v>79</v>
      </c>
      <c r="B74" s="184">
        <f>基金残高に係る経年分析!F57</f>
        <v>1986</v>
      </c>
      <c r="C74" s="184">
        <f>基金残高に係る経年分析!G57</f>
        <v>2024</v>
      </c>
      <c r="D74" s="184">
        <f>基金残高に係る経年分析!H57</f>
        <v>2238</v>
      </c>
    </row>
  </sheetData>
  <sheetProtection algorithmName="SHA-512" hashValue="6U+aiwW7HTiDrq4PNFFnL4ncl9PP5fG/fum/eAU+MaHPvpCEPf7eN8/1wcpR8NmOqHHSN8ckD59Hj+3NybuhQA==" saltValue="VouxASJSRm8zoKg7fNAe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213</v>
      </c>
      <c r="DI1" s="757"/>
      <c r="DJ1" s="757"/>
      <c r="DK1" s="757"/>
      <c r="DL1" s="757"/>
      <c r="DM1" s="757"/>
      <c r="DN1" s="758"/>
      <c r="DO1" s="225"/>
      <c r="DP1" s="756" t="s">
        <v>214</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8" t="s">
        <v>216</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8" t="s">
        <v>217</v>
      </c>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700"/>
      <c r="CD3" s="741" t="s">
        <v>218</v>
      </c>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3"/>
    </row>
    <row r="4" spans="2:143" ht="11.25" customHeight="1" x14ac:dyDescent="0.15">
      <c r="B4" s="698" t="s">
        <v>1</v>
      </c>
      <c r="C4" s="699"/>
      <c r="D4" s="699"/>
      <c r="E4" s="699"/>
      <c r="F4" s="699"/>
      <c r="G4" s="699"/>
      <c r="H4" s="699"/>
      <c r="I4" s="699"/>
      <c r="J4" s="699"/>
      <c r="K4" s="699"/>
      <c r="L4" s="699"/>
      <c r="M4" s="699"/>
      <c r="N4" s="699"/>
      <c r="O4" s="699"/>
      <c r="P4" s="699"/>
      <c r="Q4" s="700"/>
      <c r="R4" s="698" t="s">
        <v>219</v>
      </c>
      <c r="S4" s="699"/>
      <c r="T4" s="699"/>
      <c r="U4" s="699"/>
      <c r="V4" s="699"/>
      <c r="W4" s="699"/>
      <c r="X4" s="699"/>
      <c r="Y4" s="700"/>
      <c r="Z4" s="698" t="s">
        <v>220</v>
      </c>
      <c r="AA4" s="699"/>
      <c r="AB4" s="699"/>
      <c r="AC4" s="700"/>
      <c r="AD4" s="698" t="s">
        <v>221</v>
      </c>
      <c r="AE4" s="699"/>
      <c r="AF4" s="699"/>
      <c r="AG4" s="699"/>
      <c r="AH4" s="699"/>
      <c r="AI4" s="699"/>
      <c r="AJ4" s="699"/>
      <c r="AK4" s="700"/>
      <c r="AL4" s="698" t="s">
        <v>220</v>
      </c>
      <c r="AM4" s="699"/>
      <c r="AN4" s="699"/>
      <c r="AO4" s="700"/>
      <c r="AP4" s="759" t="s">
        <v>222</v>
      </c>
      <c r="AQ4" s="759"/>
      <c r="AR4" s="759"/>
      <c r="AS4" s="759"/>
      <c r="AT4" s="759"/>
      <c r="AU4" s="759"/>
      <c r="AV4" s="759"/>
      <c r="AW4" s="759"/>
      <c r="AX4" s="759"/>
      <c r="AY4" s="759"/>
      <c r="AZ4" s="759"/>
      <c r="BA4" s="759"/>
      <c r="BB4" s="759"/>
      <c r="BC4" s="759"/>
      <c r="BD4" s="759"/>
      <c r="BE4" s="759"/>
      <c r="BF4" s="759"/>
      <c r="BG4" s="759" t="s">
        <v>223</v>
      </c>
      <c r="BH4" s="759"/>
      <c r="BI4" s="759"/>
      <c r="BJ4" s="759"/>
      <c r="BK4" s="759"/>
      <c r="BL4" s="759"/>
      <c r="BM4" s="759"/>
      <c r="BN4" s="759"/>
      <c r="BO4" s="759" t="s">
        <v>220</v>
      </c>
      <c r="BP4" s="759"/>
      <c r="BQ4" s="759"/>
      <c r="BR4" s="759"/>
      <c r="BS4" s="759" t="s">
        <v>224</v>
      </c>
      <c r="BT4" s="759"/>
      <c r="BU4" s="759"/>
      <c r="BV4" s="759"/>
      <c r="BW4" s="759"/>
      <c r="BX4" s="759"/>
      <c r="BY4" s="759"/>
      <c r="BZ4" s="759"/>
      <c r="CA4" s="759"/>
      <c r="CB4" s="759"/>
      <c r="CD4" s="741" t="s">
        <v>225</v>
      </c>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3"/>
    </row>
    <row r="5" spans="2:143" s="229" customFormat="1" ht="11.25" customHeight="1" x14ac:dyDescent="0.15">
      <c r="B5" s="723" t="s">
        <v>226</v>
      </c>
      <c r="C5" s="724"/>
      <c r="D5" s="724"/>
      <c r="E5" s="724"/>
      <c r="F5" s="724"/>
      <c r="G5" s="724"/>
      <c r="H5" s="724"/>
      <c r="I5" s="724"/>
      <c r="J5" s="724"/>
      <c r="K5" s="724"/>
      <c r="L5" s="724"/>
      <c r="M5" s="724"/>
      <c r="N5" s="724"/>
      <c r="O5" s="724"/>
      <c r="P5" s="724"/>
      <c r="Q5" s="725"/>
      <c r="R5" s="689">
        <v>17387097</v>
      </c>
      <c r="S5" s="690"/>
      <c r="T5" s="690"/>
      <c r="U5" s="690"/>
      <c r="V5" s="690"/>
      <c r="W5" s="690"/>
      <c r="X5" s="690"/>
      <c r="Y5" s="736"/>
      <c r="Z5" s="754">
        <v>51.7</v>
      </c>
      <c r="AA5" s="754"/>
      <c r="AB5" s="754"/>
      <c r="AC5" s="754"/>
      <c r="AD5" s="755">
        <v>16725233</v>
      </c>
      <c r="AE5" s="755"/>
      <c r="AF5" s="755"/>
      <c r="AG5" s="755"/>
      <c r="AH5" s="755"/>
      <c r="AI5" s="755"/>
      <c r="AJ5" s="755"/>
      <c r="AK5" s="755"/>
      <c r="AL5" s="737">
        <v>86</v>
      </c>
      <c r="AM5" s="706"/>
      <c r="AN5" s="706"/>
      <c r="AO5" s="738"/>
      <c r="AP5" s="723" t="s">
        <v>227</v>
      </c>
      <c r="AQ5" s="724"/>
      <c r="AR5" s="724"/>
      <c r="AS5" s="724"/>
      <c r="AT5" s="724"/>
      <c r="AU5" s="724"/>
      <c r="AV5" s="724"/>
      <c r="AW5" s="724"/>
      <c r="AX5" s="724"/>
      <c r="AY5" s="724"/>
      <c r="AZ5" s="724"/>
      <c r="BA5" s="724"/>
      <c r="BB5" s="724"/>
      <c r="BC5" s="724"/>
      <c r="BD5" s="724"/>
      <c r="BE5" s="724"/>
      <c r="BF5" s="725"/>
      <c r="BG5" s="624">
        <v>16830252</v>
      </c>
      <c r="BH5" s="627"/>
      <c r="BI5" s="627"/>
      <c r="BJ5" s="627"/>
      <c r="BK5" s="627"/>
      <c r="BL5" s="627"/>
      <c r="BM5" s="627"/>
      <c r="BN5" s="628"/>
      <c r="BO5" s="686">
        <v>96.8</v>
      </c>
      <c r="BP5" s="686"/>
      <c r="BQ5" s="686"/>
      <c r="BR5" s="686"/>
      <c r="BS5" s="687">
        <v>106982</v>
      </c>
      <c r="BT5" s="687"/>
      <c r="BU5" s="687"/>
      <c r="BV5" s="687"/>
      <c r="BW5" s="687"/>
      <c r="BX5" s="687"/>
      <c r="BY5" s="687"/>
      <c r="BZ5" s="687"/>
      <c r="CA5" s="687"/>
      <c r="CB5" s="728"/>
      <c r="CD5" s="741" t="s">
        <v>222</v>
      </c>
      <c r="CE5" s="742"/>
      <c r="CF5" s="742"/>
      <c r="CG5" s="742"/>
      <c r="CH5" s="742"/>
      <c r="CI5" s="742"/>
      <c r="CJ5" s="742"/>
      <c r="CK5" s="742"/>
      <c r="CL5" s="742"/>
      <c r="CM5" s="742"/>
      <c r="CN5" s="742"/>
      <c r="CO5" s="742"/>
      <c r="CP5" s="742"/>
      <c r="CQ5" s="743"/>
      <c r="CR5" s="741" t="s">
        <v>228</v>
      </c>
      <c r="CS5" s="742"/>
      <c r="CT5" s="742"/>
      <c r="CU5" s="742"/>
      <c r="CV5" s="742"/>
      <c r="CW5" s="742"/>
      <c r="CX5" s="742"/>
      <c r="CY5" s="743"/>
      <c r="CZ5" s="741" t="s">
        <v>220</v>
      </c>
      <c r="DA5" s="742"/>
      <c r="DB5" s="742"/>
      <c r="DC5" s="743"/>
      <c r="DD5" s="741" t="s">
        <v>229</v>
      </c>
      <c r="DE5" s="742"/>
      <c r="DF5" s="742"/>
      <c r="DG5" s="742"/>
      <c r="DH5" s="742"/>
      <c r="DI5" s="742"/>
      <c r="DJ5" s="742"/>
      <c r="DK5" s="742"/>
      <c r="DL5" s="742"/>
      <c r="DM5" s="742"/>
      <c r="DN5" s="742"/>
      <c r="DO5" s="742"/>
      <c r="DP5" s="743"/>
      <c r="DQ5" s="741" t="s">
        <v>230</v>
      </c>
      <c r="DR5" s="742"/>
      <c r="DS5" s="742"/>
      <c r="DT5" s="742"/>
      <c r="DU5" s="742"/>
      <c r="DV5" s="742"/>
      <c r="DW5" s="742"/>
      <c r="DX5" s="742"/>
      <c r="DY5" s="742"/>
      <c r="DZ5" s="742"/>
      <c r="EA5" s="742"/>
      <c r="EB5" s="742"/>
      <c r="EC5" s="743"/>
    </row>
    <row r="6" spans="2:143" ht="11.25" customHeight="1" x14ac:dyDescent="0.15">
      <c r="B6" s="621" t="s">
        <v>231</v>
      </c>
      <c r="C6" s="622"/>
      <c r="D6" s="622"/>
      <c r="E6" s="622"/>
      <c r="F6" s="622"/>
      <c r="G6" s="622"/>
      <c r="H6" s="622"/>
      <c r="I6" s="622"/>
      <c r="J6" s="622"/>
      <c r="K6" s="622"/>
      <c r="L6" s="622"/>
      <c r="M6" s="622"/>
      <c r="N6" s="622"/>
      <c r="O6" s="622"/>
      <c r="P6" s="622"/>
      <c r="Q6" s="623"/>
      <c r="R6" s="624">
        <v>525711</v>
      </c>
      <c r="S6" s="627"/>
      <c r="T6" s="627"/>
      <c r="U6" s="627"/>
      <c r="V6" s="627"/>
      <c r="W6" s="627"/>
      <c r="X6" s="627"/>
      <c r="Y6" s="628"/>
      <c r="Z6" s="686">
        <v>1.6</v>
      </c>
      <c r="AA6" s="686"/>
      <c r="AB6" s="686"/>
      <c r="AC6" s="686"/>
      <c r="AD6" s="687">
        <v>525711</v>
      </c>
      <c r="AE6" s="687"/>
      <c r="AF6" s="687"/>
      <c r="AG6" s="687"/>
      <c r="AH6" s="687"/>
      <c r="AI6" s="687"/>
      <c r="AJ6" s="687"/>
      <c r="AK6" s="687"/>
      <c r="AL6" s="629">
        <v>2.7</v>
      </c>
      <c r="AM6" s="630"/>
      <c r="AN6" s="630"/>
      <c r="AO6" s="688"/>
      <c r="AP6" s="621" t="s">
        <v>232</v>
      </c>
      <c r="AQ6" s="622"/>
      <c r="AR6" s="622"/>
      <c r="AS6" s="622"/>
      <c r="AT6" s="622"/>
      <c r="AU6" s="622"/>
      <c r="AV6" s="622"/>
      <c r="AW6" s="622"/>
      <c r="AX6" s="622"/>
      <c r="AY6" s="622"/>
      <c r="AZ6" s="622"/>
      <c r="BA6" s="622"/>
      <c r="BB6" s="622"/>
      <c r="BC6" s="622"/>
      <c r="BD6" s="622"/>
      <c r="BE6" s="622"/>
      <c r="BF6" s="623"/>
      <c r="BG6" s="624">
        <v>16830252</v>
      </c>
      <c r="BH6" s="627"/>
      <c r="BI6" s="627"/>
      <c r="BJ6" s="627"/>
      <c r="BK6" s="627"/>
      <c r="BL6" s="627"/>
      <c r="BM6" s="627"/>
      <c r="BN6" s="628"/>
      <c r="BO6" s="686">
        <v>96.8</v>
      </c>
      <c r="BP6" s="686"/>
      <c r="BQ6" s="686"/>
      <c r="BR6" s="686"/>
      <c r="BS6" s="687">
        <v>106982</v>
      </c>
      <c r="BT6" s="687"/>
      <c r="BU6" s="687"/>
      <c r="BV6" s="687"/>
      <c r="BW6" s="687"/>
      <c r="BX6" s="687"/>
      <c r="BY6" s="687"/>
      <c r="BZ6" s="687"/>
      <c r="CA6" s="687"/>
      <c r="CB6" s="728"/>
      <c r="CD6" s="695" t="s">
        <v>233</v>
      </c>
      <c r="CE6" s="696"/>
      <c r="CF6" s="696"/>
      <c r="CG6" s="696"/>
      <c r="CH6" s="696"/>
      <c r="CI6" s="696"/>
      <c r="CJ6" s="696"/>
      <c r="CK6" s="696"/>
      <c r="CL6" s="696"/>
      <c r="CM6" s="696"/>
      <c r="CN6" s="696"/>
      <c r="CO6" s="696"/>
      <c r="CP6" s="696"/>
      <c r="CQ6" s="697"/>
      <c r="CR6" s="624">
        <v>308076</v>
      </c>
      <c r="CS6" s="627"/>
      <c r="CT6" s="627"/>
      <c r="CU6" s="627"/>
      <c r="CV6" s="627"/>
      <c r="CW6" s="627"/>
      <c r="CX6" s="627"/>
      <c r="CY6" s="628"/>
      <c r="CZ6" s="737">
        <v>1</v>
      </c>
      <c r="DA6" s="706"/>
      <c r="DB6" s="706"/>
      <c r="DC6" s="740"/>
      <c r="DD6" s="632" t="s">
        <v>129</v>
      </c>
      <c r="DE6" s="627"/>
      <c r="DF6" s="627"/>
      <c r="DG6" s="627"/>
      <c r="DH6" s="627"/>
      <c r="DI6" s="627"/>
      <c r="DJ6" s="627"/>
      <c r="DK6" s="627"/>
      <c r="DL6" s="627"/>
      <c r="DM6" s="627"/>
      <c r="DN6" s="627"/>
      <c r="DO6" s="627"/>
      <c r="DP6" s="628"/>
      <c r="DQ6" s="632">
        <v>308076</v>
      </c>
      <c r="DR6" s="627"/>
      <c r="DS6" s="627"/>
      <c r="DT6" s="627"/>
      <c r="DU6" s="627"/>
      <c r="DV6" s="627"/>
      <c r="DW6" s="627"/>
      <c r="DX6" s="627"/>
      <c r="DY6" s="627"/>
      <c r="DZ6" s="627"/>
      <c r="EA6" s="627"/>
      <c r="EB6" s="627"/>
      <c r="EC6" s="667"/>
    </row>
    <row r="7" spans="2:143" ht="11.25" customHeight="1" x14ac:dyDescent="0.15">
      <c r="B7" s="621" t="s">
        <v>234</v>
      </c>
      <c r="C7" s="622"/>
      <c r="D7" s="622"/>
      <c r="E7" s="622"/>
      <c r="F7" s="622"/>
      <c r="G7" s="622"/>
      <c r="H7" s="622"/>
      <c r="I7" s="622"/>
      <c r="J7" s="622"/>
      <c r="K7" s="622"/>
      <c r="L7" s="622"/>
      <c r="M7" s="622"/>
      <c r="N7" s="622"/>
      <c r="O7" s="622"/>
      <c r="P7" s="622"/>
      <c r="Q7" s="623"/>
      <c r="R7" s="624">
        <v>16480</v>
      </c>
      <c r="S7" s="627"/>
      <c r="T7" s="627"/>
      <c r="U7" s="627"/>
      <c r="V7" s="627"/>
      <c r="W7" s="627"/>
      <c r="X7" s="627"/>
      <c r="Y7" s="628"/>
      <c r="Z7" s="686">
        <v>0</v>
      </c>
      <c r="AA7" s="686"/>
      <c r="AB7" s="686"/>
      <c r="AC7" s="686"/>
      <c r="AD7" s="687">
        <v>16480</v>
      </c>
      <c r="AE7" s="687"/>
      <c r="AF7" s="687"/>
      <c r="AG7" s="687"/>
      <c r="AH7" s="687"/>
      <c r="AI7" s="687"/>
      <c r="AJ7" s="687"/>
      <c r="AK7" s="687"/>
      <c r="AL7" s="629">
        <v>0.1</v>
      </c>
      <c r="AM7" s="630"/>
      <c r="AN7" s="630"/>
      <c r="AO7" s="688"/>
      <c r="AP7" s="621" t="s">
        <v>235</v>
      </c>
      <c r="AQ7" s="622"/>
      <c r="AR7" s="622"/>
      <c r="AS7" s="622"/>
      <c r="AT7" s="622"/>
      <c r="AU7" s="622"/>
      <c r="AV7" s="622"/>
      <c r="AW7" s="622"/>
      <c r="AX7" s="622"/>
      <c r="AY7" s="622"/>
      <c r="AZ7" s="622"/>
      <c r="BA7" s="622"/>
      <c r="BB7" s="622"/>
      <c r="BC7" s="622"/>
      <c r="BD7" s="622"/>
      <c r="BE7" s="622"/>
      <c r="BF7" s="623"/>
      <c r="BG7" s="624">
        <v>5811334</v>
      </c>
      <c r="BH7" s="627"/>
      <c r="BI7" s="627"/>
      <c r="BJ7" s="627"/>
      <c r="BK7" s="627"/>
      <c r="BL7" s="627"/>
      <c r="BM7" s="627"/>
      <c r="BN7" s="628"/>
      <c r="BO7" s="686">
        <v>33.4</v>
      </c>
      <c r="BP7" s="686"/>
      <c r="BQ7" s="686"/>
      <c r="BR7" s="686"/>
      <c r="BS7" s="687">
        <v>106982</v>
      </c>
      <c r="BT7" s="687"/>
      <c r="BU7" s="687"/>
      <c r="BV7" s="687"/>
      <c r="BW7" s="687"/>
      <c r="BX7" s="687"/>
      <c r="BY7" s="687"/>
      <c r="BZ7" s="687"/>
      <c r="CA7" s="687"/>
      <c r="CB7" s="728"/>
      <c r="CD7" s="668" t="s">
        <v>236</v>
      </c>
      <c r="CE7" s="665"/>
      <c r="CF7" s="665"/>
      <c r="CG7" s="665"/>
      <c r="CH7" s="665"/>
      <c r="CI7" s="665"/>
      <c r="CJ7" s="665"/>
      <c r="CK7" s="665"/>
      <c r="CL7" s="665"/>
      <c r="CM7" s="665"/>
      <c r="CN7" s="665"/>
      <c r="CO7" s="665"/>
      <c r="CP7" s="665"/>
      <c r="CQ7" s="666"/>
      <c r="CR7" s="624">
        <v>5110366</v>
      </c>
      <c r="CS7" s="627"/>
      <c r="CT7" s="627"/>
      <c r="CU7" s="627"/>
      <c r="CV7" s="627"/>
      <c r="CW7" s="627"/>
      <c r="CX7" s="627"/>
      <c r="CY7" s="628"/>
      <c r="CZ7" s="686">
        <v>16.100000000000001</v>
      </c>
      <c r="DA7" s="686"/>
      <c r="DB7" s="686"/>
      <c r="DC7" s="686"/>
      <c r="DD7" s="632">
        <v>26659</v>
      </c>
      <c r="DE7" s="627"/>
      <c r="DF7" s="627"/>
      <c r="DG7" s="627"/>
      <c r="DH7" s="627"/>
      <c r="DI7" s="627"/>
      <c r="DJ7" s="627"/>
      <c r="DK7" s="627"/>
      <c r="DL7" s="627"/>
      <c r="DM7" s="627"/>
      <c r="DN7" s="627"/>
      <c r="DO7" s="627"/>
      <c r="DP7" s="628"/>
      <c r="DQ7" s="632">
        <v>4645255</v>
      </c>
      <c r="DR7" s="627"/>
      <c r="DS7" s="627"/>
      <c r="DT7" s="627"/>
      <c r="DU7" s="627"/>
      <c r="DV7" s="627"/>
      <c r="DW7" s="627"/>
      <c r="DX7" s="627"/>
      <c r="DY7" s="627"/>
      <c r="DZ7" s="627"/>
      <c r="EA7" s="627"/>
      <c r="EB7" s="627"/>
      <c r="EC7" s="667"/>
    </row>
    <row r="8" spans="2:143" ht="11.25" customHeight="1" x14ac:dyDescent="0.15">
      <c r="B8" s="621" t="s">
        <v>237</v>
      </c>
      <c r="C8" s="622"/>
      <c r="D8" s="622"/>
      <c r="E8" s="622"/>
      <c r="F8" s="622"/>
      <c r="G8" s="622"/>
      <c r="H8" s="622"/>
      <c r="I8" s="622"/>
      <c r="J8" s="622"/>
      <c r="K8" s="622"/>
      <c r="L8" s="622"/>
      <c r="M8" s="622"/>
      <c r="N8" s="622"/>
      <c r="O8" s="622"/>
      <c r="P8" s="622"/>
      <c r="Q8" s="623"/>
      <c r="R8" s="624">
        <v>54081</v>
      </c>
      <c r="S8" s="627"/>
      <c r="T8" s="627"/>
      <c r="U8" s="627"/>
      <c r="V8" s="627"/>
      <c r="W8" s="627"/>
      <c r="X8" s="627"/>
      <c r="Y8" s="628"/>
      <c r="Z8" s="686">
        <v>0.2</v>
      </c>
      <c r="AA8" s="686"/>
      <c r="AB8" s="686"/>
      <c r="AC8" s="686"/>
      <c r="AD8" s="687">
        <v>54081</v>
      </c>
      <c r="AE8" s="687"/>
      <c r="AF8" s="687"/>
      <c r="AG8" s="687"/>
      <c r="AH8" s="687"/>
      <c r="AI8" s="687"/>
      <c r="AJ8" s="687"/>
      <c r="AK8" s="687"/>
      <c r="AL8" s="629">
        <v>0.3</v>
      </c>
      <c r="AM8" s="630"/>
      <c r="AN8" s="630"/>
      <c r="AO8" s="688"/>
      <c r="AP8" s="621" t="s">
        <v>238</v>
      </c>
      <c r="AQ8" s="622"/>
      <c r="AR8" s="622"/>
      <c r="AS8" s="622"/>
      <c r="AT8" s="622"/>
      <c r="AU8" s="622"/>
      <c r="AV8" s="622"/>
      <c r="AW8" s="622"/>
      <c r="AX8" s="622"/>
      <c r="AY8" s="622"/>
      <c r="AZ8" s="622"/>
      <c r="BA8" s="622"/>
      <c r="BB8" s="622"/>
      <c r="BC8" s="622"/>
      <c r="BD8" s="622"/>
      <c r="BE8" s="622"/>
      <c r="BF8" s="623"/>
      <c r="BG8" s="624">
        <v>164349</v>
      </c>
      <c r="BH8" s="627"/>
      <c r="BI8" s="627"/>
      <c r="BJ8" s="627"/>
      <c r="BK8" s="627"/>
      <c r="BL8" s="627"/>
      <c r="BM8" s="627"/>
      <c r="BN8" s="628"/>
      <c r="BO8" s="686">
        <v>0.9</v>
      </c>
      <c r="BP8" s="686"/>
      <c r="BQ8" s="686"/>
      <c r="BR8" s="686"/>
      <c r="BS8" s="632" t="s">
        <v>129</v>
      </c>
      <c r="BT8" s="627"/>
      <c r="BU8" s="627"/>
      <c r="BV8" s="627"/>
      <c r="BW8" s="627"/>
      <c r="BX8" s="627"/>
      <c r="BY8" s="627"/>
      <c r="BZ8" s="627"/>
      <c r="CA8" s="627"/>
      <c r="CB8" s="667"/>
      <c r="CD8" s="668" t="s">
        <v>239</v>
      </c>
      <c r="CE8" s="665"/>
      <c r="CF8" s="665"/>
      <c r="CG8" s="665"/>
      <c r="CH8" s="665"/>
      <c r="CI8" s="665"/>
      <c r="CJ8" s="665"/>
      <c r="CK8" s="665"/>
      <c r="CL8" s="665"/>
      <c r="CM8" s="665"/>
      <c r="CN8" s="665"/>
      <c r="CO8" s="665"/>
      <c r="CP8" s="665"/>
      <c r="CQ8" s="666"/>
      <c r="CR8" s="624">
        <v>10163125</v>
      </c>
      <c r="CS8" s="627"/>
      <c r="CT8" s="627"/>
      <c r="CU8" s="627"/>
      <c r="CV8" s="627"/>
      <c r="CW8" s="627"/>
      <c r="CX8" s="627"/>
      <c r="CY8" s="628"/>
      <c r="CZ8" s="686">
        <v>32</v>
      </c>
      <c r="DA8" s="686"/>
      <c r="DB8" s="686"/>
      <c r="DC8" s="686"/>
      <c r="DD8" s="632">
        <v>59697</v>
      </c>
      <c r="DE8" s="627"/>
      <c r="DF8" s="627"/>
      <c r="DG8" s="627"/>
      <c r="DH8" s="627"/>
      <c r="DI8" s="627"/>
      <c r="DJ8" s="627"/>
      <c r="DK8" s="627"/>
      <c r="DL8" s="627"/>
      <c r="DM8" s="627"/>
      <c r="DN8" s="627"/>
      <c r="DO8" s="627"/>
      <c r="DP8" s="628"/>
      <c r="DQ8" s="632">
        <v>5383747</v>
      </c>
      <c r="DR8" s="627"/>
      <c r="DS8" s="627"/>
      <c r="DT8" s="627"/>
      <c r="DU8" s="627"/>
      <c r="DV8" s="627"/>
      <c r="DW8" s="627"/>
      <c r="DX8" s="627"/>
      <c r="DY8" s="627"/>
      <c r="DZ8" s="627"/>
      <c r="EA8" s="627"/>
      <c r="EB8" s="627"/>
      <c r="EC8" s="667"/>
    </row>
    <row r="9" spans="2:143" ht="11.25" customHeight="1" x14ac:dyDescent="0.15">
      <c r="B9" s="621" t="s">
        <v>240</v>
      </c>
      <c r="C9" s="622"/>
      <c r="D9" s="622"/>
      <c r="E9" s="622"/>
      <c r="F9" s="622"/>
      <c r="G9" s="622"/>
      <c r="H9" s="622"/>
      <c r="I9" s="622"/>
      <c r="J9" s="622"/>
      <c r="K9" s="622"/>
      <c r="L9" s="622"/>
      <c r="M9" s="622"/>
      <c r="N9" s="622"/>
      <c r="O9" s="622"/>
      <c r="P9" s="622"/>
      <c r="Q9" s="623"/>
      <c r="R9" s="624">
        <v>49798</v>
      </c>
      <c r="S9" s="627"/>
      <c r="T9" s="627"/>
      <c r="U9" s="627"/>
      <c r="V9" s="627"/>
      <c r="W9" s="627"/>
      <c r="X9" s="627"/>
      <c r="Y9" s="628"/>
      <c r="Z9" s="686">
        <v>0.1</v>
      </c>
      <c r="AA9" s="686"/>
      <c r="AB9" s="686"/>
      <c r="AC9" s="686"/>
      <c r="AD9" s="687">
        <v>49798</v>
      </c>
      <c r="AE9" s="687"/>
      <c r="AF9" s="687"/>
      <c r="AG9" s="687"/>
      <c r="AH9" s="687"/>
      <c r="AI9" s="687"/>
      <c r="AJ9" s="687"/>
      <c r="AK9" s="687"/>
      <c r="AL9" s="629">
        <v>0.3</v>
      </c>
      <c r="AM9" s="630"/>
      <c r="AN9" s="630"/>
      <c r="AO9" s="688"/>
      <c r="AP9" s="621" t="s">
        <v>241</v>
      </c>
      <c r="AQ9" s="622"/>
      <c r="AR9" s="622"/>
      <c r="AS9" s="622"/>
      <c r="AT9" s="622"/>
      <c r="AU9" s="622"/>
      <c r="AV9" s="622"/>
      <c r="AW9" s="622"/>
      <c r="AX9" s="622"/>
      <c r="AY9" s="622"/>
      <c r="AZ9" s="622"/>
      <c r="BA9" s="622"/>
      <c r="BB9" s="622"/>
      <c r="BC9" s="622"/>
      <c r="BD9" s="622"/>
      <c r="BE9" s="622"/>
      <c r="BF9" s="623"/>
      <c r="BG9" s="624">
        <v>4693616</v>
      </c>
      <c r="BH9" s="627"/>
      <c r="BI9" s="627"/>
      <c r="BJ9" s="627"/>
      <c r="BK9" s="627"/>
      <c r="BL9" s="627"/>
      <c r="BM9" s="627"/>
      <c r="BN9" s="628"/>
      <c r="BO9" s="686">
        <v>27</v>
      </c>
      <c r="BP9" s="686"/>
      <c r="BQ9" s="686"/>
      <c r="BR9" s="686"/>
      <c r="BS9" s="632" t="s">
        <v>129</v>
      </c>
      <c r="BT9" s="627"/>
      <c r="BU9" s="627"/>
      <c r="BV9" s="627"/>
      <c r="BW9" s="627"/>
      <c r="BX9" s="627"/>
      <c r="BY9" s="627"/>
      <c r="BZ9" s="627"/>
      <c r="CA9" s="627"/>
      <c r="CB9" s="667"/>
      <c r="CD9" s="668" t="s">
        <v>242</v>
      </c>
      <c r="CE9" s="665"/>
      <c r="CF9" s="665"/>
      <c r="CG9" s="665"/>
      <c r="CH9" s="665"/>
      <c r="CI9" s="665"/>
      <c r="CJ9" s="665"/>
      <c r="CK9" s="665"/>
      <c r="CL9" s="665"/>
      <c r="CM9" s="665"/>
      <c r="CN9" s="665"/>
      <c r="CO9" s="665"/>
      <c r="CP9" s="665"/>
      <c r="CQ9" s="666"/>
      <c r="CR9" s="624">
        <v>3123035</v>
      </c>
      <c r="CS9" s="627"/>
      <c r="CT9" s="627"/>
      <c r="CU9" s="627"/>
      <c r="CV9" s="627"/>
      <c r="CW9" s="627"/>
      <c r="CX9" s="627"/>
      <c r="CY9" s="628"/>
      <c r="CZ9" s="686">
        <v>9.8000000000000007</v>
      </c>
      <c r="DA9" s="686"/>
      <c r="DB9" s="686"/>
      <c r="DC9" s="686"/>
      <c r="DD9" s="632">
        <v>52225</v>
      </c>
      <c r="DE9" s="627"/>
      <c r="DF9" s="627"/>
      <c r="DG9" s="627"/>
      <c r="DH9" s="627"/>
      <c r="DI9" s="627"/>
      <c r="DJ9" s="627"/>
      <c r="DK9" s="627"/>
      <c r="DL9" s="627"/>
      <c r="DM9" s="627"/>
      <c r="DN9" s="627"/>
      <c r="DO9" s="627"/>
      <c r="DP9" s="628"/>
      <c r="DQ9" s="632">
        <v>2557937</v>
      </c>
      <c r="DR9" s="627"/>
      <c r="DS9" s="627"/>
      <c r="DT9" s="627"/>
      <c r="DU9" s="627"/>
      <c r="DV9" s="627"/>
      <c r="DW9" s="627"/>
      <c r="DX9" s="627"/>
      <c r="DY9" s="627"/>
      <c r="DZ9" s="627"/>
      <c r="EA9" s="627"/>
      <c r="EB9" s="627"/>
      <c r="EC9" s="667"/>
    </row>
    <row r="10" spans="2:143" ht="11.25" customHeight="1" x14ac:dyDescent="0.15">
      <c r="B10" s="621" t="s">
        <v>243</v>
      </c>
      <c r="C10" s="622"/>
      <c r="D10" s="622"/>
      <c r="E10" s="622"/>
      <c r="F10" s="622"/>
      <c r="G10" s="622"/>
      <c r="H10" s="622"/>
      <c r="I10" s="622"/>
      <c r="J10" s="622"/>
      <c r="K10" s="622"/>
      <c r="L10" s="622"/>
      <c r="M10" s="622"/>
      <c r="N10" s="622"/>
      <c r="O10" s="622"/>
      <c r="P10" s="622"/>
      <c r="Q10" s="623"/>
      <c r="R10" s="624" t="s">
        <v>129</v>
      </c>
      <c r="S10" s="627"/>
      <c r="T10" s="627"/>
      <c r="U10" s="627"/>
      <c r="V10" s="627"/>
      <c r="W10" s="627"/>
      <c r="X10" s="627"/>
      <c r="Y10" s="628"/>
      <c r="Z10" s="686" t="s">
        <v>244</v>
      </c>
      <c r="AA10" s="686"/>
      <c r="AB10" s="686"/>
      <c r="AC10" s="686"/>
      <c r="AD10" s="687" t="s">
        <v>244</v>
      </c>
      <c r="AE10" s="687"/>
      <c r="AF10" s="687"/>
      <c r="AG10" s="687"/>
      <c r="AH10" s="687"/>
      <c r="AI10" s="687"/>
      <c r="AJ10" s="687"/>
      <c r="AK10" s="687"/>
      <c r="AL10" s="629" t="s">
        <v>244</v>
      </c>
      <c r="AM10" s="630"/>
      <c r="AN10" s="630"/>
      <c r="AO10" s="688"/>
      <c r="AP10" s="621" t="s">
        <v>245</v>
      </c>
      <c r="AQ10" s="622"/>
      <c r="AR10" s="622"/>
      <c r="AS10" s="622"/>
      <c r="AT10" s="622"/>
      <c r="AU10" s="622"/>
      <c r="AV10" s="622"/>
      <c r="AW10" s="622"/>
      <c r="AX10" s="622"/>
      <c r="AY10" s="622"/>
      <c r="AZ10" s="622"/>
      <c r="BA10" s="622"/>
      <c r="BB10" s="622"/>
      <c r="BC10" s="622"/>
      <c r="BD10" s="622"/>
      <c r="BE10" s="622"/>
      <c r="BF10" s="623"/>
      <c r="BG10" s="624">
        <v>233309</v>
      </c>
      <c r="BH10" s="627"/>
      <c r="BI10" s="627"/>
      <c r="BJ10" s="627"/>
      <c r="BK10" s="627"/>
      <c r="BL10" s="627"/>
      <c r="BM10" s="627"/>
      <c r="BN10" s="628"/>
      <c r="BO10" s="686">
        <v>1.3</v>
      </c>
      <c r="BP10" s="686"/>
      <c r="BQ10" s="686"/>
      <c r="BR10" s="686"/>
      <c r="BS10" s="632" t="s">
        <v>244</v>
      </c>
      <c r="BT10" s="627"/>
      <c r="BU10" s="627"/>
      <c r="BV10" s="627"/>
      <c r="BW10" s="627"/>
      <c r="BX10" s="627"/>
      <c r="BY10" s="627"/>
      <c r="BZ10" s="627"/>
      <c r="CA10" s="627"/>
      <c r="CB10" s="667"/>
      <c r="CD10" s="668" t="s">
        <v>246</v>
      </c>
      <c r="CE10" s="665"/>
      <c r="CF10" s="665"/>
      <c r="CG10" s="665"/>
      <c r="CH10" s="665"/>
      <c r="CI10" s="665"/>
      <c r="CJ10" s="665"/>
      <c r="CK10" s="665"/>
      <c r="CL10" s="665"/>
      <c r="CM10" s="665"/>
      <c r="CN10" s="665"/>
      <c r="CO10" s="665"/>
      <c r="CP10" s="665"/>
      <c r="CQ10" s="666"/>
      <c r="CR10" s="624">
        <v>46942</v>
      </c>
      <c r="CS10" s="627"/>
      <c r="CT10" s="627"/>
      <c r="CU10" s="627"/>
      <c r="CV10" s="627"/>
      <c r="CW10" s="627"/>
      <c r="CX10" s="627"/>
      <c r="CY10" s="628"/>
      <c r="CZ10" s="686">
        <v>0.1</v>
      </c>
      <c r="DA10" s="686"/>
      <c r="DB10" s="686"/>
      <c r="DC10" s="686"/>
      <c r="DD10" s="632">
        <v>15876</v>
      </c>
      <c r="DE10" s="627"/>
      <c r="DF10" s="627"/>
      <c r="DG10" s="627"/>
      <c r="DH10" s="627"/>
      <c r="DI10" s="627"/>
      <c r="DJ10" s="627"/>
      <c r="DK10" s="627"/>
      <c r="DL10" s="627"/>
      <c r="DM10" s="627"/>
      <c r="DN10" s="627"/>
      <c r="DO10" s="627"/>
      <c r="DP10" s="628"/>
      <c r="DQ10" s="632">
        <v>46942</v>
      </c>
      <c r="DR10" s="627"/>
      <c r="DS10" s="627"/>
      <c r="DT10" s="627"/>
      <c r="DU10" s="627"/>
      <c r="DV10" s="627"/>
      <c r="DW10" s="627"/>
      <c r="DX10" s="627"/>
      <c r="DY10" s="627"/>
      <c r="DZ10" s="627"/>
      <c r="EA10" s="627"/>
      <c r="EB10" s="627"/>
      <c r="EC10" s="667"/>
    </row>
    <row r="11" spans="2:143" ht="11.25" customHeight="1" x14ac:dyDescent="0.15">
      <c r="B11" s="621" t="s">
        <v>247</v>
      </c>
      <c r="C11" s="622"/>
      <c r="D11" s="622"/>
      <c r="E11" s="622"/>
      <c r="F11" s="622"/>
      <c r="G11" s="622"/>
      <c r="H11" s="622"/>
      <c r="I11" s="622"/>
      <c r="J11" s="622"/>
      <c r="K11" s="622"/>
      <c r="L11" s="622"/>
      <c r="M11" s="622"/>
      <c r="N11" s="622"/>
      <c r="O11" s="622"/>
      <c r="P11" s="622"/>
      <c r="Q11" s="623"/>
      <c r="R11" s="624" t="s">
        <v>244</v>
      </c>
      <c r="S11" s="627"/>
      <c r="T11" s="627"/>
      <c r="U11" s="627"/>
      <c r="V11" s="627"/>
      <c r="W11" s="627"/>
      <c r="X11" s="627"/>
      <c r="Y11" s="628"/>
      <c r="Z11" s="686" t="s">
        <v>244</v>
      </c>
      <c r="AA11" s="686"/>
      <c r="AB11" s="686"/>
      <c r="AC11" s="686"/>
      <c r="AD11" s="687" t="s">
        <v>129</v>
      </c>
      <c r="AE11" s="687"/>
      <c r="AF11" s="687"/>
      <c r="AG11" s="687"/>
      <c r="AH11" s="687"/>
      <c r="AI11" s="687"/>
      <c r="AJ11" s="687"/>
      <c r="AK11" s="687"/>
      <c r="AL11" s="629" t="s">
        <v>244</v>
      </c>
      <c r="AM11" s="630"/>
      <c r="AN11" s="630"/>
      <c r="AO11" s="688"/>
      <c r="AP11" s="621" t="s">
        <v>248</v>
      </c>
      <c r="AQ11" s="622"/>
      <c r="AR11" s="622"/>
      <c r="AS11" s="622"/>
      <c r="AT11" s="622"/>
      <c r="AU11" s="622"/>
      <c r="AV11" s="622"/>
      <c r="AW11" s="622"/>
      <c r="AX11" s="622"/>
      <c r="AY11" s="622"/>
      <c r="AZ11" s="622"/>
      <c r="BA11" s="622"/>
      <c r="BB11" s="622"/>
      <c r="BC11" s="622"/>
      <c r="BD11" s="622"/>
      <c r="BE11" s="622"/>
      <c r="BF11" s="623"/>
      <c r="BG11" s="624">
        <v>720060</v>
      </c>
      <c r="BH11" s="627"/>
      <c r="BI11" s="627"/>
      <c r="BJ11" s="627"/>
      <c r="BK11" s="627"/>
      <c r="BL11" s="627"/>
      <c r="BM11" s="627"/>
      <c r="BN11" s="628"/>
      <c r="BO11" s="686">
        <v>4.0999999999999996</v>
      </c>
      <c r="BP11" s="686"/>
      <c r="BQ11" s="686"/>
      <c r="BR11" s="686"/>
      <c r="BS11" s="632">
        <v>106982</v>
      </c>
      <c r="BT11" s="627"/>
      <c r="BU11" s="627"/>
      <c r="BV11" s="627"/>
      <c r="BW11" s="627"/>
      <c r="BX11" s="627"/>
      <c r="BY11" s="627"/>
      <c r="BZ11" s="627"/>
      <c r="CA11" s="627"/>
      <c r="CB11" s="667"/>
      <c r="CD11" s="668" t="s">
        <v>249</v>
      </c>
      <c r="CE11" s="665"/>
      <c r="CF11" s="665"/>
      <c r="CG11" s="665"/>
      <c r="CH11" s="665"/>
      <c r="CI11" s="665"/>
      <c r="CJ11" s="665"/>
      <c r="CK11" s="665"/>
      <c r="CL11" s="665"/>
      <c r="CM11" s="665"/>
      <c r="CN11" s="665"/>
      <c r="CO11" s="665"/>
      <c r="CP11" s="665"/>
      <c r="CQ11" s="666"/>
      <c r="CR11" s="624">
        <v>1254487</v>
      </c>
      <c r="CS11" s="627"/>
      <c r="CT11" s="627"/>
      <c r="CU11" s="627"/>
      <c r="CV11" s="627"/>
      <c r="CW11" s="627"/>
      <c r="CX11" s="627"/>
      <c r="CY11" s="628"/>
      <c r="CZ11" s="686">
        <v>4</v>
      </c>
      <c r="DA11" s="686"/>
      <c r="DB11" s="686"/>
      <c r="DC11" s="686"/>
      <c r="DD11" s="632">
        <v>845373</v>
      </c>
      <c r="DE11" s="627"/>
      <c r="DF11" s="627"/>
      <c r="DG11" s="627"/>
      <c r="DH11" s="627"/>
      <c r="DI11" s="627"/>
      <c r="DJ11" s="627"/>
      <c r="DK11" s="627"/>
      <c r="DL11" s="627"/>
      <c r="DM11" s="627"/>
      <c r="DN11" s="627"/>
      <c r="DO11" s="627"/>
      <c r="DP11" s="628"/>
      <c r="DQ11" s="632">
        <v>425420</v>
      </c>
      <c r="DR11" s="627"/>
      <c r="DS11" s="627"/>
      <c r="DT11" s="627"/>
      <c r="DU11" s="627"/>
      <c r="DV11" s="627"/>
      <c r="DW11" s="627"/>
      <c r="DX11" s="627"/>
      <c r="DY11" s="627"/>
      <c r="DZ11" s="627"/>
      <c r="EA11" s="627"/>
      <c r="EB11" s="627"/>
      <c r="EC11" s="667"/>
    </row>
    <row r="12" spans="2:143" ht="11.25" customHeight="1" x14ac:dyDescent="0.15">
      <c r="B12" s="621" t="s">
        <v>250</v>
      </c>
      <c r="C12" s="622"/>
      <c r="D12" s="622"/>
      <c r="E12" s="622"/>
      <c r="F12" s="622"/>
      <c r="G12" s="622"/>
      <c r="H12" s="622"/>
      <c r="I12" s="622"/>
      <c r="J12" s="622"/>
      <c r="K12" s="622"/>
      <c r="L12" s="622"/>
      <c r="M12" s="622"/>
      <c r="N12" s="622"/>
      <c r="O12" s="622"/>
      <c r="P12" s="622"/>
      <c r="Q12" s="623"/>
      <c r="R12" s="624">
        <v>1681444</v>
      </c>
      <c r="S12" s="627"/>
      <c r="T12" s="627"/>
      <c r="U12" s="627"/>
      <c r="V12" s="627"/>
      <c r="W12" s="627"/>
      <c r="X12" s="627"/>
      <c r="Y12" s="628"/>
      <c r="Z12" s="686">
        <v>5</v>
      </c>
      <c r="AA12" s="686"/>
      <c r="AB12" s="686"/>
      <c r="AC12" s="686"/>
      <c r="AD12" s="687">
        <v>1681444</v>
      </c>
      <c r="AE12" s="687"/>
      <c r="AF12" s="687"/>
      <c r="AG12" s="687"/>
      <c r="AH12" s="687"/>
      <c r="AI12" s="687"/>
      <c r="AJ12" s="687"/>
      <c r="AK12" s="687"/>
      <c r="AL12" s="629">
        <v>8.6</v>
      </c>
      <c r="AM12" s="630"/>
      <c r="AN12" s="630"/>
      <c r="AO12" s="688"/>
      <c r="AP12" s="621" t="s">
        <v>251</v>
      </c>
      <c r="AQ12" s="622"/>
      <c r="AR12" s="622"/>
      <c r="AS12" s="622"/>
      <c r="AT12" s="622"/>
      <c r="AU12" s="622"/>
      <c r="AV12" s="622"/>
      <c r="AW12" s="622"/>
      <c r="AX12" s="622"/>
      <c r="AY12" s="622"/>
      <c r="AZ12" s="622"/>
      <c r="BA12" s="622"/>
      <c r="BB12" s="622"/>
      <c r="BC12" s="622"/>
      <c r="BD12" s="622"/>
      <c r="BE12" s="622"/>
      <c r="BF12" s="623"/>
      <c r="BG12" s="624">
        <v>10031678</v>
      </c>
      <c r="BH12" s="627"/>
      <c r="BI12" s="627"/>
      <c r="BJ12" s="627"/>
      <c r="BK12" s="627"/>
      <c r="BL12" s="627"/>
      <c r="BM12" s="627"/>
      <c r="BN12" s="628"/>
      <c r="BO12" s="686">
        <v>57.7</v>
      </c>
      <c r="BP12" s="686"/>
      <c r="BQ12" s="686"/>
      <c r="BR12" s="686"/>
      <c r="BS12" s="632" t="s">
        <v>244</v>
      </c>
      <c r="BT12" s="627"/>
      <c r="BU12" s="627"/>
      <c r="BV12" s="627"/>
      <c r="BW12" s="627"/>
      <c r="BX12" s="627"/>
      <c r="BY12" s="627"/>
      <c r="BZ12" s="627"/>
      <c r="CA12" s="627"/>
      <c r="CB12" s="667"/>
      <c r="CD12" s="668" t="s">
        <v>252</v>
      </c>
      <c r="CE12" s="665"/>
      <c r="CF12" s="665"/>
      <c r="CG12" s="665"/>
      <c r="CH12" s="665"/>
      <c r="CI12" s="665"/>
      <c r="CJ12" s="665"/>
      <c r="CK12" s="665"/>
      <c r="CL12" s="665"/>
      <c r="CM12" s="665"/>
      <c r="CN12" s="665"/>
      <c r="CO12" s="665"/>
      <c r="CP12" s="665"/>
      <c r="CQ12" s="666"/>
      <c r="CR12" s="624">
        <v>423900</v>
      </c>
      <c r="CS12" s="627"/>
      <c r="CT12" s="627"/>
      <c r="CU12" s="627"/>
      <c r="CV12" s="627"/>
      <c r="CW12" s="627"/>
      <c r="CX12" s="627"/>
      <c r="CY12" s="628"/>
      <c r="CZ12" s="686">
        <v>1.3</v>
      </c>
      <c r="DA12" s="686"/>
      <c r="DB12" s="686"/>
      <c r="DC12" s="686"/>
      <c r="DD12" s="632">
        <v>10851</v>
      </c>
      <c r="DE12" s="627"/>
      <c r="DF12" s="627"/>
      <c r="DG12" s="627"/>
      <c r="DH12" s="627"/>
      <c r="DI12" s="627"/>
      <c r="DJ12" s="627"/>
      <c r="DK12" s="627"/>
      <c r="DL12" s="627"/>
      <c r="DM12" s="627"/>
      <c r="DN12" s="627"/>
      <c r="DO12" s="627"/>
      <c r="DP12" s="628"/>
      <c r="DQ12" s="632">
        <v>212785</v>
      </c>
      <c r="DR12" s="627"/>
      <c r="DS12" s="627"/>
      <c r="DT12" s="627"/>
      <c r="DU12" s="627"/>
      <c r="DV12" s="627"/>
      <c r="DW12" s="627"/>
      <c r="DX12" s="627"/>
      <c r="DY12" s="627"/>
      <c r="DZ12" s="627"/>
      <c r="EA12" s="627"/>
      <c r="EB12" s="627"/>
      <c r="EC12" s="667"/>
    </row>
    <row r="13" spans="2:143" ht="11.25" customHeight="1" x14ac:dyDescent="0.15">
      <c r="B13" s="621" t="s">
        <v>253</v>
      </c>
      <c r="C13" s="622"/>
      <c r="D13" s="622"/>
      <c r="E13" s="622"/>
      <c r="F13" s="622"/>
      <c r="G13" s="622"/>
      <c r="H13" s="622"/>
      <c r="I13" s="622"/>
      <c r="J13" s="622"/>
      <c r="K13" s="622"/>
      <c r="L13" s="622"/>
      <c r="M13" s="622"/>
      <c r="N13" s="622"/>
      <c r="O13" s="622"/>
      <c r="P13" s="622"/>
      <c r="Q13" s="623"/>
      <c r="R13" s="624">
        <v>150660</v>
      </c>
      <c r="S13" s="627"/>
      <c r="T13" s="627"/>
      <c r="U13" s="627"/>
      <c r="V13" s="627"/>
      <c r="W13" s="627"/>
      <c r="X13" s="627"/>
      <c r="Y13" s="628"/>
      <c r="Z13" s="686">
        <v>0.4</v>
      </c>
      <c r="AA13" s="686"/>
      <c r="AB13" s="686"/>
      <c r="AC13" s="686"/>
      <c r="AD13" s="687">
        <v>150660</v>
      </c>
      <c r="AE13" s="687"/>
      <c r="AF13" s="687"/>
      <c r="AG13" s="687"/>
      <c r="AH13" s="687"/>
      <c r="AI13" s="687"/>
      <c r="AJ13" s="687"/>
      <c r="AK13" s="687"/>
      <c r="AL13" s="629">
        <v>0.8</v>
      </c>
      <c r="AM13" s="630"/>
      <c r="AN13" s="630"/>
      <c r="AO13" s="688"/>
      <c r="AP13" s="621" t="s">
        <v>254</v>
      </c>
      <c r="AQ13" s="622"/>
      <c r="AR13" s="622"/>
      <c r="AS13" s="622"/>
      <c r="AT13" s="622"/>
      <c r="AU13" s="622"/>
      <c r="AV13" s="622"/>
      <c r="AW13" s="622"/>
      <c r="AX13" s="622"/>
      <c r="AY13" s="622"/>
      <c r="AZ13" s="622"/>
      <c r="BA13" s="622"/>
      <c r="BB13" s="622"/>
      <c r="BC13" s="622"/>
      <c r="BD13" s="622"/>
      <c r="BE13" s="622"/>
      <c r="BF13" s="623"/>
      <c r="BG13" s="624">
        <v>10019786</v>
      </c>
      <c r="BH13" s="627"/>
      <c r="BI13" s="627"/>
      <c r="BJ13" s="627"/>
      <c r="BK13" s="627"/>
      <c r="BL13" s="627"/>
      <c r="BM13" s="627"/>
      <c r="BN13" s="628"/>
      <c r="BO13" s="686">
        <v>57.6</v>
      </c>
      <c r="BP13" s="686"/>
      <c r="BQ13" s="686"/>
      <c r="BR13" s="686"/>
      <c r="BS13" s="632" t="s">
        <v>129</v>
      </c>
      <c r="BT13" s="627"/>
      <c r="BU13" s="627"/>
      <c r="BV13" s="627"/>
      <c r="BW13" s="627"/>
      <c r="BX13" s="627"/>
      <c r="BY13" s="627"/>
      <c r="BZ13" s="627"/>
      <c r="CA13" s="627"/>
      <c r="CB13" s="667"/>
      <c r="CD13" s="668" t="s">
        <v>255</v>
      </c>
      <c r="CE13" s="665"/>
      <c r="CF13" s="665"/>
      <c r="CG13" s="665"/>
      <c r="CH13" s="665"/>
      <c r="CI13" s="665"/>
      <c r="CJ13" s="665"/>
      <c r="CK13" s="665"/>
      <c r="CL13" s="665"/>
      <c r="CM13" s="665"/>
      <c r="CN13" s="665"/>
      <c r="CO13" s="665"/>
      <c r="CP13" s="665"/>
      <c r="CQ13" s="666"/>
      <c r="CR13" s="624">
        <v>2348127</v>
      </c>
      <c r="CS13" s="627"/>
      <c r="CT13" s="627"/>
      <c r="CU13" s="627"/>
      <c r="CV13" s="627"/>
      <c r="CW13" s="627"/>
      <c r="CX13" s="627"/>
      <c r="CY13" s="628"/>
      <c r="CZ13" s="686">
        <v>7.4</v>
      </c>
      <c r="DA13" s="686"/>
      <c r="DB13" s="686"/>
      <c r="DC13" s="686"/>
      <c r="DD13" s="632">
        <v>934199</v>
      </c>
      <c r="DE13" s="627"/>
      <c r="DF13" s="627"/>
      <c r="DG13" s="627"/>
      <c r="DH13" s="627"/>
      <c r="DI13" s="627"/>
      <c r="DJ13" s="627"/>
      <c r="DK13" s="627"/>
      <c r="DL13" s="627"/>
      <c r="DM13" s="627"/>
      <c r="DN13" s="627"/>
      <c r="DO13" s="627"/>
      <c r="DP13" s="628"/>
      <c r="DQ13" s="632">
        <v>1587767</v>
      </c>
      <c r="DR13" s="627"/>
      <c r="DS13" s="627"/>
      <c r="DT13" s="627"/>
      <c r="DU13" s="627"/>
      <c r="DV13" s="627"/>
      <c r="DW13" s="627"/>
      <c r="DX13" s="627"/>
      <c r="DY13" s="627"/>
      <c r="DZ13" s="627"/>
      <c r="EA13" s="627"/>
      <c r="EB13" s="627"/>
      <c r="EC13" s="667"/>
    </row>
    <row r="14" spans="2:143" ht="11.25" customHeight="1" x14ac:dyDescent="0.15">
      <c r="B14" s="621" t="s">
        <v>256</v>
      </c>
      <c r="C14" s="622"/>
      <c r="D14" s="622"/>
      <c r="E14" s="622"/>
      <c r="F14" s="622"/>
      <c r="G14" s="622"/>
      <c r="H14" s="622"/>
      <c r="I14" s="622"/>
      <c r="J14" s="622"/>
      <c r="K14" s="622"/>
      <c r="L14" s="622"/>
      <c r="M14" s="622"/>
      <c r="N14" s="622"/>
      <c r="O14" s="622"/>
      <c r="P14" s="622"/>
      <c r="Q14" s="623"/>
      <c r="R14" s="624" t="s">
        <v>129</v>
      </c>
      <c r="S14" s="627"/>
      <c r="T14" s="627"/>
      <c r="U14" s="627"/>
      <c r="V14" s="627"/>
      <c r="W14" s="627"/>
      <c r="X14" s="627"/>
      <c r="Y14" s="628"/>
      <c r="Z14" s="686" t="s">
        <v>244</v>
      </c>
      <c r="AA14" s="686"/>
      <c r="AB14" s="686"/>
      <c r="AC14" s="686"/>
      <c r="AD14" s="687" t="s">
        <v>244</v>
      </c>
      <c r="AE14" s="687"/>
      <c r="AF14" s="687"/>
      <c r="AG14" s="687"/>
      <c r="AH14" s="687"/>
      <c r="AI14" s="687"/>
      <c r="AJ14" s="687"/>
      <c r="AK14" s="687"/>
      <c r="AL14" s="629" t="s">
        <v>244</v>
      </c>
      <c r="AM14" s="630"/>
      <c r="AN14" s="630"/>
      <c r="AO14" s="688"/>
      <c r="AP14" s="621" t="s">
        <v>257</v>
      </c>
      <c r="AQ14" s="622"/>
      <c r="AR14" s="622"/>
      <c r="AS14" s="622"/>
      <c r="AT14" s="622"/>
      <c r="AU14" s="622"/>
      <c r="AV14" s="622"/>
      <c r="AW14" s="622"/>
      <c r="AX14" s="622"/>
      <c r="AY14" s="622"/>
      <c r="AZ14" s="622"/>
      <c r="BA14" s="622"/>
      <c r="BB14" s="622"/>
      <c r="BC14" s="622"/>
      <c r="BD14" s="622"/>
      <c r="BE14" s="622"/>
      <c r="BF14" s="623"/>
      <c r="BG14" s="624">
        <v>254894</v>
      </c>
      <c r="BH14" s="627"/>
      <c r="BI14" s="627"/>
      <c r="BJ14" s="627"/>
      <c r="BK14" s="627"/>
      <c r="BL14" s="627"/>
      <c r="BM14" s="627"/>
      <c r="BN14" s="628"/>
      <c r="BO14" s="686">
        <v>1.5</v>
      </c>
      <c r="BP14" s="686"/>
      <c r="BQ14" s="686"/>
      <c r="BR14" s="686"/>
      <c r="BS14" s="632" t="s">
        <v>129</v>
      </c>
      <c r="BT14" s="627"/>
      <c r="BU14" s="627"/>
      <c r="BV14" s="627"/>
      <c r="BW14" s="627"/>
      <c r="BX14" s="627"/>
      <c r="BY14" s="627"/>
      <c r="BZ14" s="627"/>
      <c r="CA14" s="627"/>
      <c r="CB14" s="667"/>
      <c r="CD14" s="668" t="s">
        <v>258</v>
      </c>
      <c r="CE14" s="665"/>
      <c r="CF14" s="665"/>
      <c r="CG14" s="665"/>
      <c r="CH14" s="665"/>
      <c r="CI14" s="665"/>
      <c r="CJ14" s="665"/>
      <c r="CK14" s="665"/>
      <c r="CL14" s="665"/>
      <c r="CM14" s="665"/>
      <c r="CN14" s="665"/>
      <c r="CO14" s="665"/>
      <c r="CP14" s="665"/>
      <c r="CQ14" s="666"/>
      <c r="CR14" s="624">
        <v>1863195</v>
      </c>
      <c r="CS14" s="627"/>
      <c r="CT14" s="627"/>
      <c r="CU14" s="627"/>
      <c r="CV14" s="627"/>
      <c r="CW14" s="627"/>
      <c r="CX14" s="627"/>
      <c r="CY14" s="628"/>
      <c r="CZ14" s="686">
        <v>5.9</v>
      </c>
      <c r="DA14" s="686"/>
      <c r="DB14" s="686"/>
      <c r="DC14" s="686"/>
      <c r="DD14" s="632">
        <v>547938</v>
      </c>
      <c r="DE14" s="627"/>
      <c r="DF14" s="627"/>
      <c r="DG14" s="627"/>
      <c r="DH14" s="627"/>
      <c r="DI14" s="627"/>
      <c r="DJ14" s="627"/>
      <c r="DK14" s="627"/>
      <c r="DL14" s="627"/>
      <c r="DM14" s="627"/>
      <c r="DN14" s="627"/>
      <c r="DO14" s="627"/>
      <c r="DP14" s="628"/>
      <c r="DQ14" s="632">
        <v>1326676</v>
      </c>
      <c r="DR14" s="627"/>
      <c r="DS14" s="627"/>
      <c r="DT14" s="627"/>
      <c r="DU14" s="627"/>
      <c r="DV14" s="627"/>
      <c r="DW14" s="627"/>
      <c r="DX14" s="627"/>
      <c r="DY14" s="627"/>
      <c r="DZ14" s="627"/>
      <c r="EA14" s="627"/>
      <c r="EB14" s="627"/>
      <c r="EC14" s="667"/>
    </row>
    <row r="15" spans="2:143" ht="11.25" customHeight="1" x14ac:dyDescent="0.15">
      <c r="B15" s="621" t="s">
        <v>259</v>
      </c>
      <c r="C15" s="622"/>
      <c r="D15" s="622"/>
      <c r="E15" s="622"/>
      <c r="F15" s="622"/>
      <c r="G15" s="622"/>
      <c r="H15" s="622"/>
      <c r="I15" s="622"/>
      <c r="J15" s="622"/>
      <c r="K15" s="622"/>
      <c r="L15" s="622"/>
      <c r="M15" s="622"/>
      <c r="N15" s="622"/>
      <c r="O15" s="622"/>
      <c r="P15" s="622"/>
      <c r="Q15" s="623"/>
      <c r="R15" s="624">
        <v>109879</v>
      </c>
      <c r="S15" s="627"/>
      <c r="T15" s="627"/>
      <c r="U15" s="627"/>
      <c r="V15" s="627"/>
      <c r="W15" s="627"/>
      <c r="X15" s="627"/>
      <c r="Y15" s="628"/>
      <c r="Z15" s="686">
        <v>0.3</v>
      </c>
      <c r="AA15" s="686"/>
      <c r="AB15" s="686"/>
      <c r="AC15" s="686"/>
      <c r="AD15" s="687">
        <v>109879</v>
      </c>
      <c r="AE15" s="687"/>
      <c r="AF15" s="687"/>
      <c r="AG15" s="687"/>
      <c r="AH15" s="687"/>
      <c r="AI15" s="687"/>
      <c r="AJ15" s="687"/>
      <c r="AK15" s="687"/>
      <c r="AL15" s="629">
        <v>0.6</v>
      </c>
      <c r="AM15" s="630"/>
      <c r="AN15" s="630"/>
      <c r="AO15" s="688"/>
      <c r="AP15" s="621" t="s">
        <v>260</v>
      </c>
      <c r="AQ15" s="622"/>
      <c r="AR15" s="622"/>
      <c r="AS15" s="622"/>
      <c r="AT15" s="622"/>
      <c r="AU15" s="622"/>
      <c r="AV15" s="622"/>
      <c r="AW15" s="622"/>
      <c r="AX15" s="622"/>
      <c r="AY15" s="622"/>
      <c r="AZ15" s="622"/>
      <c r="BA15" s="622"/>
      <c r="BB15" s="622"/>
      <c r="BC15" s="622"/>
      <c r="BD15" s="622"/>
      <c r="BE15" s="622"/>
      <c r="BF15" s="623"/>
      <c r="BG15" s="624">
        <v>732346</v>
      </c>
      <c r="BH15" s="627"/>
      <c r="BI15" s="627"/>
      <c r="BJ15" s="627"/>
      <c r="BK15" s="627"/>
      <c r="BL15" s="627"/>
      <c r="BM15" s="627"/>
      <c r="BN15" s="628"/>
      <c r="BO15" s="686">
        <v>4.2</v>
      </c>
      <c r="BP15" s="686"/>
      <c r="BQ15" s="686"/>
      <c r="BR15" s="686"/>
      <c r="BS15" s="632" t="s">
        <v>129</v>
      </c>
      <c r="BT15" s="627"/>
      <c r="BU15" s="627"/>
      <c r="BV15" s="627"/>
      <c r="BW15" s="627"/>
      <c r="BX15" s="627"/>
      <c r="BY15" s="627"/>
      <c r="BZ15" s="627"/>
      <c r="CA15" s="627"/>
      <c r="CB15" s="667"/>
      <c r="CD15" s="668" t="s">
        <v>261</v>
      </c>
      <c r="CE15" s="665"/>
      <c r="CF15" s="665"/>
      <c r="CG15" s="665"/>
      <c r="CH15" s="665"/>
      <c r="CI15" s="665"/>
      <c r="CJ15" s="665"/>
      <c r="CK15" s="665"/>
      <c r="CL15" s="665"/>
      <c r="CM15" s="665"/>
      <c r="CN15" s="665"/>
      <c r="CO15" s="665"/>
      <c r="CP15" s="665"/>
      <c r="CQ15" s="666"/>
      <c r="CR15" s="624">
        <v>5102196</v>
      </c>
      <c r="CS15" s="627"/>
      <c r="CT15" s="627"/>
      <c r="CU15" s="627"/>
      <c r="CV15" s="627"/>
      <c r="CW15" s="627"/>
      <c r="CX15" s="627"/>
      <c r="CY15" s="628"/>
      <c r="CZ15" s="686">
        <v>16.100000000000001</v>
      </c>
      <c r="DA15" s="686"/>
      <c r="DB15" s="686"/>
      <c r="DC15" s="686"/>
      <c r="DD15" s="632">
        <v>2483466</v>
      </c>
      <c r="DE15" s="627"/>
      <c r="DF15" s="627"/>
      <c r="DG15" s="627"/>
      <c r="DH15" s="627"/>
      <c r="DI15" s="627"/>
      <c r="DJ15" s="627"/>
      <c r="DK15" s="627"/>
      <c r="DL15" s="627"/>
      <c r="DM15" s="627"/>
      <c r="DN15" s="627"/>
      <c r="DO15" s="627"/>
      <c r="DP15" s="628"/>
      <c r="DQ15" s="632">
        <v>2537050</v>
      </c>
      <c r="DR15" s="627"/>
      <c r="DS15" s="627"/>
      <c r="DT15" s="627"/>
      <c r="DU15" s="627"/>
      <c r="DV15" s="627"/>
      <c r="DW15" s="627"/>
      <c r="DX15" s="627"/>
      <c r="DY15" s="627"/>
      <c r="DZ15" s="627"/>
      <c r="EA15" s="627"/>
      <c r="EB15" s="627"/>
      <c r="EC15" s="667"/>
    </row>
    <row r="16" spans="2:143" ht="11.25" customHeight="1" x14ac:dyDescent="0.15">
      <c r="B16" s="621" t="s">
        <v>262</v>
      </c>
      <c r="C16" s="622"/>
      <c r="D16" s="622"/>
      <c r="E16" s="622"/>
      <c r="F16" s="622"/>
      <c r="G16" s="622"/>
      <c r="H16" s="622"/>
      <c r="I16" s="622"/>
      <c r="J16" s="622"/>
      <c r="K16" s="622"/>
      <c r="L16" s="622"/>
      <c r="M16" s="622"/>
      <c r="N16" s="622"/>
      <c r="O16" s="622"/>
      <c r="P16" s="622"/>
      <c r="Q16" s="623"/>
      <c r="R16" s="624" t="s">
        <v>129</v>
      </c>
      <c r="S16" s="627"/>
      <c r="T16" s="627"/>
      <c r="U16" s="627"/>
      <c r="V16" s="627"/>
      <c r="W16" s="627"/>
      <c r="X16" s="627"/>
      <c r="Y16" s="628"/>
      <c r="Z16" s="686" t="s">
        <v>129</v>
      </c>
      <c r="AA16" s="686"/>
      <c r="AB16" s="686"/>
      <c r="AC16" s="686"/>
      <c r="AD16" s="687" t="s">
        <v>129</v>
      </c>
      <c r="AE16" s="687"/>
      <c r="AF16" s="687"/>
      <c r="AG16" s="687"/>
      <c r="AH16" s="687"/>
      <c r="AI16" s="687"/>
      <c r="AJ16" s="687"/>
      <c r="AK16" s="687"/>
      <c r="AL16" s="629" t="s">
        <v>129</v>
      </c>
      <c r="AM16" s="630"/>
      <c r="AN16" s="630"/>
      <c r="AO16" s="688"/>
      <c r="AP16" s="621" t="s">
        <v>263</v>
      </c>
      <c r="AQ16" s="622"/>
      <c r="AR16" s="622"/>
      <c r="AS16" s="622"/>
      <c r="AT16" s="622"/>
      <c r="AU16" s="622"/>
      <c r="AV16" s="622"/>
      <c r="AW16" s="622"/>
      <c r="AX16" s="622"/>
      <c r="AY16" s="622"/>
      <c r="AZ16" s="622"/>
      <c r="BA16" s="622"/>
      <c r="BB16" s="622"/>
      <c r="BC16" s="622"/>
      <c r="BD16" s="622"/>
      <c r="BE16" s="622"/>
      <c r="BF16" s="623"/>
      <c r="BG16" s="624" t="s">
        <v>129</v>
      </c>
      <c r="BH16" s="627"/>
      <c r="BI16" s="627"/>
      <c r="BJ16" s="627"/>
      <c r="BK16" s="627"/>
      <c r="BL16" s="627"/>
      <c r="BM16" s="627"/>
      <c r="BN16" s="628"/>
      <c r="BO16" s="686" t="s">
        <v>244</v>
      </c>
      <c r="BP16" s="686"/>
      <c r="BQ16" s="686"/>
      <c r="BR16" s="686"/>
      <c r="BS16" s="632" t="s">
        <v>129</v>
      </c>
      <c r="BT16" s="627"/>
      <c r="BU16" s="627"/>
      <c r="BV16" s="627"/>
      <c r="BW16" s="627"/>
      <c r="BX16" s="627"/>
      <c r="BY16" s="627"/>
      <c r="BZ16" s="627"/>
      <c r="CA16" s="627"/>
      <c r="CB16" s="667"/>
      <c r="CD16" s="668" t="s">
        <v>264</v>
      </c>
      <c r="CE16" s="665"/>
      <c r="CF16" s="665"/>
      <c r="CG16" s="665"/>
      <c r="CH16" s="665"/>
      <c r="CI16" s="665"/>
      <c r="CJ16" s="665"/>
      <c r="CK16" s="665"/>
      <c r="CL16" s="665"/>
      <c r="CM16" s="665"/>
      <c r="CN16" s="665"/>
      <c r="CO16" s="665"/>
      <c r="CP16" s="665"/>
      <c r="CQ16" s="666"/>
      <c r="CR16" s="624">
        <v>58942</v>
      </c>
      <c r="CS16" s="627"/>
      <c r="CT16" s="627"/>
      <c r="CU16" s="627"/>
      <c r="CV16" s="627"/>
      <c r="CW16" s="627"/>
      <c r="CX16" s="627"/>
      <c r="CY16" s="628"/>
      <c r="CZ16" s="686">
        <v>0.2</v>
      </c>
      <c r="DA16" s="686"/>
      <c r="DB16" s="686"/>
      <c r="DC16" s="686"/>
      <c r="DD16" s="632" t="s">
        <v>129</v>
      </c>
      <c r="DE16" s="627"/>
      <c r="DF16" s="627"/>
      <c r="DG16" s="627"/>
      <c r="DH16" s="627"/>
      <c r="DI16" s="627"/>
      <c r="DJ16" s="627"/>
      <c r="DK16" s="627"/>
      <c r="DL16" s="627"/>
      <c r="DM16" s="627"/>
      <c r="DN16" s="627"/>
      <c r="DO16" s="627"/>
      <c r="DP16" s="628"/>
      <c r="DQ16" s="632">
        <v>10421</v>
      </c>
      <c r="DR16" s="627"/>
      <c r="DS16" s="627"/>
      <c r="DT16" s="627"/>
      <c r="DU16" s="627"/>
      <c r="DV16" s="627"/>
      <c r="DW16" s="627"/>
      <c r="DX16" s="627"/>
      <c r="DY16" s="627"/>
      <c r="DZ16" s="627"/>
      <c r="EA16" s="627"/>
      <c r="EB16" s="627"/>
      <c r="EC16" s="667"/>
    </row>
    <row r="17" spans="2:133" ht="11.25" customHeight="1" x14ac:dyDescent="0.15">
      <c r="B17" s="621" t="s">
        <v>265</v>
      </c>
      <c r="C17" s="622"/>
      <c r="D17" s="622"/>
      <c r="E17" s="622"/>
      <c r="F17" s="622"/>
      <c r="G17" s="622"/>
      <c r="H17" s="622"/>
      <c r="I17" s="622"/>
      <c r="J17" s="622"/>
      <c r="K17" s="622"/>
      <c r="L17" s="622"/>
      <c r="M17" s="622"/>
      <c r="N17" s="622"/>
      <c r="O17" s="622"/>
      <c r="P17" s="622"/>
      <c r="Q17" s="623"/>
      <c r="R17" s="624">
        <v>55957</v>
      </c>
      <c r="S17" s="627"/>
      <c r="T17" s="627"/>
      <c r="U17" s="627"/>
      <c r="V17" s="627"/>
      <c r="W17" s="627"/>
      <c r="X17" s="627"/>
      <c r="Y17" s="628"/>
      <c r="Z17" s="686">
        <v>0.2</v>
      </c>
      <c r="AA17" s="686"/>
      <c r="AB17" s="686"/>
      <c r="AC17" s="686"/>
      <c r="AD17" s="687">
        <v>55957</v>
      </c>
      <c r="AE17" s="687"/>
      <c r="AF17" s="687"/>
      <c r="AG17" s="687"/>
      <c r="AH17" s="687"/>
      <c r="AI17" s="687"/>
      <c r="AJ17" s="687"/>
      <c r="AK17" s="687"/>
      <c r="AL17" s="629">
        <v>0.3</v>
      </c>
      <c r="AM17" s="630"/>
      <c r="AN17" s="630"/>
      <c r="AO17" s="688"/>
      <c r="AP17" s="621" t="s">
        <v>266</v>
      </c>
      <c r="AQ17" s="622"/>
      <c r="AR17" s="622"/>
      <c r="AS17" s="622"/>
      <c r="AT17" s="622"/>
      <c r="AU17" s="622"/>
      <c r="AV17" s="622"/>
      <c r="AW17" s="622"/>
      <c r="AX17" s="622"/>
      <c r="AY17" s="622"/>
      <c r="AZ17" s="622"/>
      <c r="BA17" s="622"/>
      <c r="BB17" s="622"/>
      <c r="BC17" s="622"/>
      <c r="BD17" s="622"/>
      <c r="BE17" s="622"/>
      <c r="BF17" s="623"/>
      <c r="BG17" s="624" t="s">
        <v>244</v>
      </c>
      <c r="BH17" s="627"/>
      <c r="BI17" s="627"/>
      <c r="BJ17" s="627"/>
      <c r="BK17" s="627"/>
      <c r="BL17" s="627"/>
      <c r="BM17" s="627"/>
      <c r="BN17" s="628"/>
      <c r="BO17" s="686" t="s">
        <v>244</v>
      </c>
      <c r="BP17" s="686"/>
      <c r="BQ17" s="686"/>
      <c r="BR17" s="686"/>
      <c r="BS17" s="632" t="s">
        <v>244</v>
      </c>
      <c r="BT17" s="627"/>
      <c r="BU17" s="627"/>
      <c r="BV17" s="627"/>
      <c r="BW17" s="627"/>
      <c r="BX17" s="627"/>
      <c r="BY17" s="627"/>
      <c r="BZ17" s="627"/>
      <c r="CA17" s="627"/>
      <c r="CB17" s="667"/>
      <c r="CD17" s="668" t="s">
        <v>267</v>
      </c>
      <c r="CE17" s="665"/>
      <c r="CF17" s="665"/>
      <c r="CG17" s="665"/>
      <c r="CH17" s="665"/>
      <c r="CI17" s="665"/>
      <c r="CJ17" s="665"/>
      <c r="CK17" s="665"/>
      <c r="CL17" s="665"/>
      <c r="CM17" s="665"/>
      <c r="CN17" s="665"/>
      <c r="CO17" s="665"/>
      <c r="CP17" s="665"/>
      <c r="CQ17" s="666"/>
      <c r="CR17" s="624">
        <v>1935018</v>
      </c>
      <c r="CS17" s="627"/>
      <c r="CT17" s="627"/>
      <c r="CU17" s="627"/>
      <c r="CV17" s="627"/>
      <c r="CW17" s="627"/>
      <c r="CX17" s="627"/>
      <c r="CY17" s="628"/>
      <c r="CZ17" s="686">
        <v>6.1</v>
      </c>
      <c r="DA17" s="686"/>
      <c r="DB17" s="686"/>
      <c r="DC17" s="686"/>
      <c r="DD17" s="632" t="s">
        <v>244</v>
      </c>
      <c r="DE17" s="627"/>
      <c r="DF17" s="627"/>
      <c r="DG17" s="627"/>
      <c r="DH17" s="627"/>
      <c r="DI17" s="627"/>
      <c r="DJ17" s="627"/>
      <c r="DK17" s="627"/>
      <c r="DL17" s="627"/>
      <c r="DM17" s="627"/>
      <c r="DN17" s="627"/>
      <c r="DO17" s="627"/>
      <c r="DP17" s="628"/>
      <c r="DQ17" s="632">
        <v>1935018</v>
      </c>
      <c r="DR17" s="627"/>
      <c r="DS17" s="627"/>
      <c r="DT17" s="627"/>
      <c r="DU17" s="627"/>
      <c r="DV17" s="627"/>
      <c r="DW17" s="627"/>
      <c r="DX17" s="627"/>
      <c r="DY17" s="627"/>
      <c r="DZ17" s="627"/>
      <c r="EA17" s="627"/>
      <c r="EB17" s="627"/>
      <c r="EC17" s="667"/>
    </row>
    <row r="18" spans="2:133" ht="11.25" customHeight="1" x14ac:dyDescent="0.15">
      <c r="B18" s="621" t="s">
        <v>268</v>
      </c>
      <c r="C18" s="622"/>
      <c r="D18" s="622"/>
      <c r="E18" s="622"/>
      <c r="F18" s="622"/>
      <c r="G18" s="622"/>
      <c r="H18" s="622"/>
      <c r="I18" s="622"/>
      <c r="J18" s="622"/>
      <c r="K18" s="622"/>
      <c r="L18" s="622"/>
      <c r="M18" s="622"/>
      <c r="N18" s="622"/>
      <c r="O18" s="622"/>
      <c r="P18" s="622"/>
      <c r="Q18" s="623"/>
      <c r="R18" s="624">
        <v>26567</v>
      </c>
      <c r="S18" s="627"/>
      <c r="T18" s="627"/>
      <c r="U18" s="627"/>
      <c r="V18" s="627"/>
      <c r="W18" s="627"/>
      <c r="X18" s="627"/>
      <c r="Y18" s="628"/>
      <c r="Z18" s="686">
        <v>0.1</v>
      </c>
      <c r="AA18" s="686"/>
      <c r="AB18" s="686"/>
      <c r="AC18" s="686"/>
      <c r="AD18" s="687" t="s">
        <v>244</v>
      </c>
      <c r="AE18" s="687"/>
      <c r="AF18" s="687"/>
      <c r="AG18" s="687"/>
      <c r="AH18" s="687"/>
      <c r="AI18" s="687"/>
      <c r="AJ18" s="687"/>
      <c r="AK18" s="687"/>
      <c r="AL18" s="629" t="s">
        <v>244</v>
      </c>
      <c r="AM18" s="630"/>
      <c r="AN18" s="630"/>
      <c r="AO18" s="688"/>
      <c r="AP18" s="621" t="s">
        <v>269</v>
      </c>
      <c r="AQ18" s="622"/>
      <c r="AR18" s="622"/>
      <c r="AS18" s="622"/>
      <c r="AT18" s="622"/>
      <c r="AU18" s="622"/>
      <c r="AV18" s="622"/>
      <c r="AW18" s="622"/>
      <c r="AX18" s="622"/>
      <c r="AY18" s="622"/>
      <c r="AZ18" s="622"/>
      <c r="BA18" s="622"/>
      <c r="BB18" s="622"/>
      <c r="BC18" s="622"/>
      <c r="BD18" s="622"/>
      <c r="BE18" s="622"/>
      <c r="BF18" s="623"/>
      <c r="BG18" s="624" t="s">
        <v>129</v>
      </c>
      <c r="BH18" s="627"/>
      <c r="BI18" s="627"/>
      <c r="BJ18" s="627"/>
      <c r="BK18" s="627"/>
      <c r="BL18" s="627"/>
      <c r="BM18" s="627"/>
      <c r="BN18" s="628"/>
      <c r="BO18" s="686" t="s">
        <v>244</v>
      </c>
      <c r="BP18" s="686"/>
      <c r="BQ18" s="686"/>
      <c r="BR18" s="686"/>
      <c r="BS18" s="632" t="s">
        <v>244</v>
      </c>
      <c r="BT18" s="627"/>
      <c r="BU18" s="627"/>
      <c r="BV18" s="627"/>
      <c r="BW18" s="627"/>
      <c r="BX18" s="627"/>
      <c r="BY18" s="627"/>
      <c r="BZ18" s="627"/>
      <c r="CA18" s="627"/>
      <c r="CB18" s="667"/>
      <c r="CD18" s="668" t="s">
        <v>270</v>
      </c>
      <c r="CE18" s="665"/>
      <c r="CF18" s="665"/>
      <c r="CG18" s="665"/>
      <c r="CH18" s="665"/>
      <c r="CI18" s="665"/>
      <c r="CJ18" s="665"/>
      <c r="CK18" s="665"/>
      <c r="CL18" s="665"/>
      <c r="CM18" s="665"/>
      <c r="CN18" s="665"/>
      <c r="CO18" s="665"/>
      <c r="CP18" s="665"/>
      <c r="CQ18" s="666"/>
      <c r="CR18" s="624" t="s">
        <v>129</v>
      </c>
      <c r="CS18" s="627"/>
      <c r="CT18" s="627"/>
      <c r="CU18" s="627"/>
      <c r="CV18" s="627"/>
      <c r="CW18" s="627"/>
      <c r="CX18" s="627"/>
      <c r="CY18" s="628"/>
      <c r="CZ18" s="686" t="s">
        <v>271</v>
      </c>
      <c r="DA18" s="686"/>
      <c r="DB18" s="686"/>
      <c r="DC18" s="686"/>
      <c r="DD18" s="632" t="s">
        <v>129</v>
      </c>
      <c r="DE18" s="627"/>
      <c r="DF18" s="627"/>
      <c r="DG18" s="627"/>
      <c r="DH18" s="627"/>
      <c r="DI18" s="627"/>
      <c r="DJ18" s="627"/>
      <c r="DK18" s="627"/>
      <c r="DL18" s="627"/>
      <c r="DM18" s="627"/>
      <c r="DN18" s="627"/>
      <c r="DO18" s="627"/>
      <c r="DP18" s="628"/>
      <c r="DQ18" s="632" t="s">
        <v>129</v>
      </c>
      <c r="DR18" s="627"/>
      <c r="DS18" s="627"/>
      <c r="DT18" s="627"/>
      <c r="DU18" s="627"/>
      <c r="DV18" s="627"/>
      <c r="DW18" s="627"/>
      <c r="DX18" s="627"/>
      <c r="DY18" s="627"/>
      <c r="DZ18" s="627"/>
      <c r="EA18" s="627"/>
      <c r="EB18" s="627"/>
      <c r="EC18" s="667"/>
    </row>
    <row r="19" spans="2:133" ht="11.25" customHeight="1" x14ac:dyDescent="0.15">
      <c r="B19" s="621" t="s">
        <v>272</v>
      </c>
      <c r="C19" s="622"/>
      <c r="D19" s="622"/>
      <c r="E19" s="622"/>
      <c r="F19" s="622"/>
      <c r="G19" s="622"/>
      <c r="H19" s="622"/>
      <c r="I19" s="622"/>
      <c r="J19" s="622"/>
      <c r="K19" s="622"/>
      <c r="L19" s="622"/>
      <c r="M19" s="622"/>
      <c r="N19" s="622"/>
      <c r="O19" s="622"/>
      <c r="P19" s="622"/>
      <c r="Q19" s="623"/>
      <c r="R19" s="624" t="s">
        <v>129</v>
      </c>
      <c r="S19" s="627"/>
      <c r="T19" s="627"/>
      <c r="U19" s="627"/>
      <c r="V19" s="627"/>
      <c r="W19" s="627"/>
      <c r="X19" s="627"/>
      <c r="Y19" s="628"/>
      <c r="Z19" s="686" t="s">
        <v>129</v>
      </c>
      <c r="AA19" s="686"/>
      <c r="AB19" s="686"/>
      <c r="AC19" s="686"/>
      <c r="AD19" s="687" t="s">
        <v>244</v>
      </c>
      <c r="AE19" s="687"/>
      <c r="AF19" s="687"/>
      <c r="AG19" s="687"/>
      <c r="AH19" s="687"/>
      <c r="AI19" s="687"/>
      <c r="AJ19" s="687"/>
      <c r="AK19" s="687"/>
      <c r="AL19" s="629" t="s">
        <v>244</v>
      </c>
      <c r="AM19" s="630"/>
      <c r="AN19" s="630"/>
      <c r="AO19" s="688"/>
      <c r="AP19" s="621" t="s">
        <v>273</v>
      </c>
      <c r="AQ19" s="622"/>
      <c r="AR19" s="622"/>
      <c r="AS19" s="622"/>
      <c r="AT19" s="622"/>
      <c r="AU19" s="622"/>
      <c r="AV19" s="622"/>
      <c r="AW19" s="622"/>
      <c r="AX19" s="622"/>
      <c r="AY19" s="622"/>
      <c r="AZ19" s="622"/>
      <c r="BA19" s="622"/>
      <c r="BB19" s="622"/>
      <c r="BC19" s="622"/>
      <c r="BD19" s="622"/>
      <c r="BE19" s="622"/>
      <c r="BF19" s="623"/>
      <c r="BG19" s="624">
        <v>556845</v>
      </c>
      <c r="BH19" s="627"/>
      <c r="BI19" s="627"/>
      <c r="BJ19" s="627"/>
      <c r="BK19" s="627"/>
      <c r="BL19" s="627"/>
      <c r="BM19" s="627"/>
      <c r="BN19" s="628"/>
      <c r="BO19" s="686">
        <v>3.2</v>
      </c>
      <c r="BP19" s="686"/>
      <c r="BQ19" s="686"/>
      <c r="BR19" s="686"/>
      <c r="BS19" s="632" t="s">
        <v>129</v>
      </c>
      <c r="BT19" s="627"/>
      <c r="BU19" s="627"/>
      <c r="BV19" s="627"/>
      <c r="BW19" s="627"/>
      <c r="BX19" s="627"/>
      <c r="BY19" s="627"/>
      <c r="BZ19" s="627"/>
      <c r="CA19" s="627"/>
      <c r="CB19" s="667"/>
      <c r="CD19" s="668" t="s">
        <v>274</v>
      </c>
      <c r="CE19" s="665"/>
      <c r="CF19" s="665"/>
      <c r="CG19" s="665"/>
      <c r="CH19" s="665"/>
      <c r="CI19" s="665"/>
      <c r="CJ19" s="665"/>
      <c r="CK19" s="665"/>
      <c r="CL19" s="665"/>
      <c r="CM19" s="665"/>
      <c r="CN19" s="665"/>
      <c r="CO19" s="665"/>
      <c r="CP19" s="665"/>
      <c r="CQ19" s="666"/>
      <c r="CR19" s="624" t="s">
        <v>129</v>
      </c>
      <c r="CS19" s="627"/>
      <c r="CT19" s="627"/>
      <c r="CU19" s="627"/>
      <c r="CV19" s="627"/>
      <c r="CW19" s="627"/>
      <c r="CX19" s="627"/>
      <c r="CY19" s="628"/>
      <c r="CZ19" s="686" t="s">
        <v>129</v>
      </c>
      <c r="DA19" s="686"/>
      <c r="DB19" s="686"/>
      <c r="DC19" s="686"/>
      <c r="DD19" s="632" t="s">
        <v>129</v>
      </c>
      <c r="DE19" s="627"/>
      <c r="DF19" s="627"/>
      <c r="DG19" s="627"/>
      <c r="DH19" s="627"/>
      <c r="DI19" s="627"/>
      <c r="DJ19" s="627"/>
      <c r="DK19" s="627"/>
      <c r="DL19" s="627"/>
      <c r="DM19" s="627"/>
      <c r="DN19" s="627"/>
      <c r="DO19" s="627"/>
      <c r="DP19" s="628"/>
      <c r="DQ19" s="632" t="s">
        <v>129</v>
      </c>
      <c r="DR19" s="627"/>
      <c r="DS19" s="627"/>
      <c r="DT19" s="627"/>
      <c r="DU19" s="627"/>
      <c r="DV19" s="627"/>
      <c r="DW19" s="627"/>
      <c r="DX19" s="627"/>
      <c r="DY19" s="627"/>
      <c r="DZ19" s="627"/>
      <c r="EA19" s="627"/>
      <c r="EB19" s="627"/>
      <c r="EC19" s="667"/>
    </row>
    <row r="20" spans="2:133" ht="11.25" customHeight="1" x14ac:dyDescent="0.15">
      <c r="B20" s="621" t="s">
        <v>275</v>
      </c>
      <c r="C20" s="622"/>
      <c r="D20" s="622"/>
      <c r="E20" s="622"/>
      <c r="F20" s="622"/>
      <c r="G20" s="622"/>
      <c r="H20" s="622"/>
      <c r="I20" s="622"/>
      <c r="J20" s="622"/>
      <c r="K20" s="622"/>
      <c r="L20" s="622"/>
      <c r="M20" s="622"/>
      <c r="N20" s="622"/>
      <c r="O20" s="622"/>
      <c r="P20" s="622"/>
      <c r="Q20" s="623"/>
      <c r="R20" s="624">
        <v>26105</v>
      </c>
      <c r="S20" s="627"/>
      <c r="T20" s="627"/>
      <c r="U20" s="627"/>
      <c r="V20" s="627"/>
      <c r="W20" s="627"/>
      <c r="X20" s="627"/>
      <c r="Y20" s="628"/>
      <c r="Z20" s="686">
        <v>0.1</v>
      </c>
      <c r="AA20" s="686"/>
      <c r="AB20" s="686"/>
      <c r="AC20" s="686"/>
      <c r="AD20" s="687" t="s">
        <v>129</v>
      </c>
      <c r="AE20" s="687"/>
      <c r="AF20" s="687"/>
      <c r="AG20" s="687"/>
      <c r="AH20" s="687"/>
      <c r="AI20" s="687"/>
      <c r="AJ20" s="687"/>
      <c r="AK20" s="687"/>
      <c r="AL20" s="629" t="s">
        <v>244</v>
      </c>
      <c r="AM20" s="630"/>
      <c r="AN20" s="630"/>
      <c r="AO20" s="688"/>
      <c r="AP20" s="621" t="s">
        <v>276</v>
      </c>
      <c r="AQ20" s="622"/>
      <c r="AR20" s="622"/>
      <c r="AS20" s="622"/>
      <c r="AT20" s="622"/>
      <c r="AU20" s="622"/>
      <c r="AV20" s="622"/>
      <c r="AW20" s="622"/>
      <c r="AX20" s="622"/>
      <c r="AY20" s="622"/>
      <c r="AZ20" s="622"/>
      <c r="BA20" s="622"/>
      <c r="BB20" s="622"/>
      <c r="BC20" s="622"/>
      <c r="BD20" s="622"/>
      <c r="BE20" s="622"/>
      <c r="BF20" s="623"/>
      <c r="BG20" s="624">
        <v>556845</v>
      </c>
      <c r="BH20" s="627"/>
      <c r="BI20" s="627"/>
      <c r="BJ20" s="627"/>
      <c r="BK20" s="627"/>
      <c r="BL20" s="627"/>
      <c r="BM20" s="627"/>
      <c r="BN20" s="628"/>
      <c r="BO20" s="686">
        <v>3.2</v>
      </c>
      <c r="BP20" s="686"/>
      <c r="BQ20" s="686"/>
      <c r="BR20" s="686"/>
      <c r="BS20" s="632" t="s">
        <v>129</v>
      </c>
      <c r="BT20" s="627"/>
      <c r="BU20" s="627"/>
      <c r="BV20" s="627"/>
      <c r="BW20" s="627"/>
      <c r="BX20" s="627"/>
      <c r="BY20" s="627"/>
      <c r="BZ20" s="627"/>
      <c r="CA20" s="627"/>
      <c r="CB20" s="667"/>
      <c r="CD20" s="668" t="s">
        <v>277</v>
      </c>
      <c r="CE20" s="665"/>
      <c r="CF20" s="665"/>
      <c r="CG20" s="665"/>
      <c r="CH20" s="665"/>
      <c r="CI20" s="665"/>
      <c r="CJ20" s="665"/>
      <c r="CK20" s="665"/>
      <c r="CL20" s="665"/>
      <c r="CM20" s="665"/>
      <c r="CN20" s="665"/>
      <c r="CO20" s="665"/>
      <c r="CP20" s="665"/>
      <c r="CQ20" s="666"/>
      <c r="CR20" s="624">
        <v>31737409</v>
      </c>
      <c r="CS20" s="627"/>
      <c r="CT20" s="627"/>
      <c r="CU20" s="627"/>
      <c r="CV20" s="627"/>
      <c r="CW20" s="627"/>
      <c r="CX20" s="627"/>
      <c r="CY20" s="628"/>
      <c r="CZ20" s="686">
        <v>100</v>
      </c>
      <c r="DA20" s="686"/>
      <c r="DB20" s="686"/>
      <c r="DC20" s="686"/>
      <c r="DD20" s="632">
        <v>4976284</v>
      </c>
      <c r="DE20" s="627"/>
      <c r="DF20" s="627"/>
      <c r="DG20" s="627"/>
      <c r="DH20" s="627"/>
      <c r="DI20" s="627"/>
      <c r="DJ20" s="627"/>
      <c r="DK20" s="627"/>
      <c r="DL20" s="627"/>
      <c r="DM20" s="627"/>
      <c r="DN20" s="627"/>
      <c r="DO20" s="627"/>
      <c r="DP20" s="628"/>
      <c r="DQ20" s="632">
        <v>20977094</v>
      </c>
      <c r="DR20" s="627"/>
      <c r="DS20" s="627"/>
      <c r="DT20" s="627"/>
      <c r="DU20" s="627"/>
      <c r="DV20" s="627"/>
      <c r="DW20" s="627"/>
      <c r="DX20" s="627"/>
      <c r="DY20" s="627"/>
      <c r="DZ20" s="627"/>
      <c r="EA20" s="627"/>
      <c r="EB20" s="627"/>
      <c r="EC20" s="667"/>
    </row>
    <row r="21" spans="2:133" ht="11.25" customHeight="1" x14ac:dyDescent="0.15">
      <c r="B21" s="621" t="s">
        <v>278</v>
      </c>
      <c r="C21" s="622"/>
      <c r="D21" s="622"/>
      <c r="E21" s="622"/>
      <c r="F21" s="622"/>
      <c r="G21" s="622"/>
      <c r="H21" s="622"/>
      <c r="I21" s="622"/>
      <c r="J21" s="622"/>
      <c r="K21" s="622"/>
      <c r="L21" s="622"/>
      <c r="M21" s="622"/>
      <c r="N21" s="622"/>
      <c r="O21" s="622"/>
      <c r="P21" s="622"/>
      <c r="Q21" s="623"/>
      <c r="R21" s="624">
        <v>462</v>
      </c>
      <c r="S21" s="627"/>
      <c r="T21" s="627"/>
      <c r="U21" s="627"/>
      <c r="V21" s="627"/>
      <c r="W21" s="627"/>
      <c r="X21" s="627"/>
      <c r="Y21" s="628"/>
      <c r="Z21" s="686">
        <v>0</v>
      </c>
      <c r="AA21" s="686"/>
      <c r="AB21" s="686"/>
      <c r="AC21" s="686"/>
      <c r="AD21" s="687" t="s">
        <v>244</v>
      </c>
      <c r="AE21" s="687"/>
      <c r="AF21" s="687"/>
      <c r="AG21" s="687"/>
      <c r="AH21" s="687"/>
      <c r="AI21" s="687"/>
      <c r="AJ21" s="687"/>
      <c r="AK21" s="687"/>
      <c r="AL21" s="629" t="s">
        <v>129</v>
      </c>
      <c r="AM21" s="630"/>
      <c r="AN21" s="630"/>
      <c r="AO21" s="688"/>
      <c r="AP21" s="732" t="s">
        <v>279</v>
      </c>
      <c r="AQ21" s="739"/>
      <c r="AR21" s="739"/>
      <c r="AS21" s="739"/>
      <c r="AT21" s="739"/>
      <c r="AU21" s="739"/>
      <c r="AV21" s="739"/>
      <c r="AW21" s="739"/>
      <c r="AX21" s="739"/>
      <c r="AY21" s="739"/>
      <c r="AZ21" s="739"/>
      <c r="BA21" s="739"/>
      <c r="BB21" s="739"/>
      <c r="BC21" s="739"/>
      <c r="BD21" s="739"/>
      <c r="BE21" s="739"/>
      <c r="BF21" s="734"/>
      <c r="BG21" s="624">
        <v>1963</v>
      </c>
      <c r="BH21" s="627"/>
      <c r="BI21" s="627"/>
      <c r="BJ21" s="627"/>
      <c r="BK21" s="627"/>
      <c r="BL21" s="627"/>
      <c r="BM21" s="627"/>
      <c r="BN21" s="628"/>
      <c r="BO21" s="686">
        <v>0</v>
      </c>
      <c r="BP21" s="686"/>
      <c r="BQ21" s="686"/>
      <c r="BR21" s="686"/>
      <c r="BS21" s="632" t="s">
        <v>129</v>
      </c>
      <c r="BT21" s="627"/>
      <c r="BU21" s="627"/>
      <c r="BV21" s="627"/>
      <c r="BW21" s="627"/>
      <c r="BX21" s="627"/>
      <c r="BY21" s="627"/>
      <c r="BZ21" s="627"/>
      <c r="CA21" s="627"/>
      <c r="CB21" s="667"/>
      <c r="CD21" s="744"/>
      <c r="CE21" s="678"/>
      <c r="CF21" s="678"/>
      <c r="CG21" s="678"/>
      <c r="CH21" s="678"/>
      <c r="CI21" s="678"/>
      <c r="CJ21" s="678"/>
      <c r="CK21" s="678"/>
      <c r="CL21" s="678"/>
      <c r="CM21" s="678"/>
      <c r="CN21" s="678"/>
      <c r="CO21" s="678"/>
      <c r="CP21" s="678"/>
      <c r="CQ21" s="679"/>
      <c r="CR21" s="745"/>
      <c r="CS21" s="746"/>
      <c r="CT21" s="746"/>
      <c r="CU21" s="746"/>
      <c r="CV21" s="746"/>
      <c r="CW21" s="746"/>
      <c r="CX21" s="746"/>
      <c r="CY21" s="747"/>
      <c r="CZ21" s="748"/>
      <c r="DA21" s="748"/>
      <c r="DB21" s="748"/>
      <c r="DC21" s="748"/>
      <c r="DD21" s="749"/>
      <c r="DE21" s="746"/>
      <c r="DF21" s="746"/>
      <c r="DG21" s="746"/>
      <c r="DH21" s="746"/>
      <c r="DI21" s="746"/>
      <c r="DJ21" s="746"/>
      <c r="DK21" s="746"/>
      <c r="DL21" s="746"/>
      <c r="DM21" s="746"/>
      <c r="DN21" s="746"/>
      <c r="DO21" s="746"/>
      <c r="DP21" s="747"/>
      <c r="DQ21" s="749"/>
      <c r="DR21" s="746"/>
      <c r="DS21" s="746"/>
      <c r="DT21" s="746"/>
      <c r="DU21" s="746"/>
      <c r="DV21" s="746"/>
      <c r="DW21" s="746"/>
      <c r="DX21" s="746"/>
      <c r="DY21" s="746"/>
      <c r="DZ21" s="746"/>
      <c r="EA21" s="746"/>
      <c r="EB21" s="746"/>
      <c r="EC21" s="753"/>
    </row>
    <row r="22" spans="2:133" ht="11.25" customHeight="1" x14ac:dyDescent="0.15">
      <c r="B22" s="621" t="s">
        <v>280</v>
      </c>
      <c r="C22" s="622"/>
      <c r="D22" s="622"/>
      <c r="E22" s="622"/>
      <c r="F22" s="622"/>
      <c r="G22" s="622"/>
      <c r="H22" s="622"/>
      <c r="I22" s="622"/>
      <c r="J22" s="622"/>
      <c r="K22" s="622"/>
      <c r="L22" s="622"/>
      <c r="M22" s="622"/>
      <c r="N22" s="622"/>
      <c r="O22" s="622"/>
      <c r="P22" s="622"/>
      <c r="Q22" s="623"/>
      <c r="R22" s="624">
        <v>20057674</v>
      </c>
      <c r="S22" s="627"/>
      <c r="T22" s="627"/>
      <c r="U22" s="627"/>
      <c r="V22" s="627"/>
      <c r="W22" s="627"/>
      <c r="X22" s="627"/>
      <c r="Y22" s="628"/>
      <c r="Z22" s="686">
        <v>59.7</v>
      </c>
      <c r="AA22" s="686"/>
      <c r="AB22" s="686"/>
      <c r="AC22" s="686"/>
      <c r="AD22" s="687">
        <v>19369243</v>
      </c>
      <c r="AE22" s="687"/>
      <c r="AF22" s="687"/>
      <c r="AG22" s="687"/>
      <c r="AH22" s="687"/>
      <c r="AI22" s="687"/>
      <c r="AJ22" s="687"/>
      <c r="AK22" s="687"/>
      <c r="AL22" s="629">
        <v>99.6</v>
      </c>
      <c r="AM22" s="630"/>
      <c r="AN22" s="630"/>
      <c r="AO22" s="688"/>
      <c r="AP22" s="732" t="s">
        <v>281</v>
      </c>
      <c r="AQ22" s="739"/>
      <c r="AR22" s="739"/>
      <c r="AS22" s="739"/>
      <c r="AT22" s="739"/>
      <c r="AU22" s="739"/>
      <c r="AV22" s="739"/>
      <c r="AW22" s="739"/>
      <c r="AX22" s="739"/>
      <c r="AY22" s="739"/>
      <c r="AZ22" s="739"/>
      <c r="BA22" s="739"/>
      <c r="BB22" s="739"/>
      <c r="BC22" s="739"/>
      <c r="BD22" s="739"/>
      <c r="BE22" s="739"/>
      <c r="BF22" s="734"/>
      <c r="BG22" s="624" t="s">
        <v>129</v>
      </c>
      <c r="BH22" s="627"/>
      <c r="BI22" s="627"/>
      <c r="BJ22" s="627"/>
      <c r="BK22" s="627"/>
      <c r="BL22" s="627"/>
      <c r="BM22" s="627"/>
      <c r="BN22" s="628"/>
      <c r="BO22" s="686" t="s">
        <v>244</v>
      </c>
      <c r="BP22" s="686"/>
      <c r="BQ22" s="686"/>
      <c r="BR22" s="686"/>
      <c r="BS22" s="632" t="s">
        <v>129</v>
      </c>
      <c r="BT22" s="627"/>
      <c r="BU22" s="627"/>
      <c r="BV22" s="627"/>
      <c r="BW22" s="627"/>
      <c r="BX22" s="627"/>
      <c r="BY22" s="627"/>
      <c r="BZ22" s="627"/>
      <c r="CA22" s="627"/>
      <c r="CB22" s="667"/>
      <c r="CD22" s="741" t="s">
        <v>282</v>
      </c>
      <c r="CE22" s="742"/>
      <c r="CF22" s="742"/>
      <c r="CG22" s="742"/>
      <c r="CH22" s="742"/>
      <c r="CI22" s="742"/>
      <c r="CJ22" s="742"/>
      <c r="CK22" s="742"/>
      <c r="CL22" s="742"/>
      <c r="CM22" s="742"/>
      <c r="CN22" s="742"/>
      <c r="CO22" s="742"/>
      <c r="CP22" s="742"/>
      <c r="CQ22" s="742"/>
      <c r="CR22" s="742"/>
      <c r="CS22" s="742"/>
      <c r="CT22" s="742"/>
      <c r="CU22" s="742"/>
      <c r="CV22" s="742"/>
      <c r="CW22" s="742"/>
      <c r="CX22" s="742"/>
      <c r="CY22" s="742"/>
      <c r="CZ22" s="742"/>
      <c r="DA22" s="742"/>
      <c r="DB22" s="742"/>
      <c r="DC22" s="742"/>
      <c r="DD22" s="742"/>
      <c r="DE22" s="742"/>
      <c r="DF22" s="742"/>
      <c r="DG22" s="742"/>
      <c r="DH22" s="742"/>
      <c r="DI22" s="742"/>
      <c r="DJ22" s="742"/>
      <c r="DK22" s="742"/>
      <c r="DL22" s="742"/>
      <c r="DM22" s="742"/>
      <c r="DN22" s="742"/>
      <c r="DO22" s="742"/>
      <c r="DP22" s="742"/>
      <c r="DQ22" s="742"/>
      <c r="DR22" s="742"/>
      <c r="DS22" s="742"/>
      <c r="DT22" s="742"/>
      <c r="DU22" s="742"/>
      <c r="DV22" s="742"/>
      <c r="DW22" s="742"/>
      <c r="DX22" s="742"/>
      <c r="DY22" s="742"/>
      <c r="DZ22" s="742"/>
      <c r="EA22" s="742"/>
      <c r="EB22" s="742"/>
      <c r="EC22" s="743"/>
    </row>
    <row r="23" spans="2:133" ht="11.25" customHeight="1" x14ac:dyDescent="0.15">
      <c r="B23" s="621" t="s">
        <v>283</v>
      </c>
      <c r="C23" s="622"/>
      <c r="D23" s="622"/>
      <c r="E23" s="622"/>
      <c r="F23" s="622"/>
      <c r="G23" s="622"/>
      <c r="H23" s="622"/>
      <c r="I23" s="622"/>
      <c r="J23" s="622"/>
      <c r="K23" s="622"/>
      <c r="L23" s="622"/>
      <c r="M23" s="622"/>
      <c r="N23" s="622"/>
      <c r="O23" s="622"/>
      <c r="P23" s="622"/>
      <c r="Q23" s="623"/>
      <c r="R23" s="624">
        <v>12655</v>
      </c>
      <c r="S23" s="627"/>
      <c r="T23" s="627"/>
      <c r="U23" s="627"/>
      <c r="V23" s="627"/>
      <c r="W23" s="627"/>
      <c r="X23" s="627"/>
      <c r="Y23" s="628"/>
      <c r="Z23" s="686">
        <v>0</v>
      </c>
      <c r="AA23" s="686"/>
      <c r="AB23" s="686"/>
      <c r="AC23" s="686"/>
      <c r="AD23" s="687">
        <v>12655</v>
      </c>
      <c r="AE23" s="687"/>
      <c r="AF23" s="687"/>
      <c r="AG23" s="687"/>
      <c r="AH23" s="687"/>
      <c r="AI23" s="687"/>
      <c r="AJ23" s="687"/>
      <c r="AK23" s="687"/>
      <c r="AL23" s="629">
        <v>0.1</v>
      </c>
      <c r="AM23" s="630"/>
      <c r="AN23" s="630"/>
      <c r="AO23" s="688"/>
      <c r="AP23" s="732" t="s">
        <v>284</v>
      </c>
      <c r="AQ23" s="739"/>
      <c r="AR23" s="739"/>
      <c r="AS23" s="739"/>
      <c r="AT23" s="739"/>
      <c r="AU23" s="739"/>
      <c r="AV23" s="739"/>
      <c r="AW23" s="739"/>
      <c r="AX23" s="739"/>
      <c r="AY23" s="739"/>
      <c r="AZ23" s="739"/>
      <c r="BA23" s="739"/>
      <c r="BB23" s="739"/>
      <c r="BC23" s="739"/>
      <c r="BD23" s="739"/>
      <c r="BE23" s="739"/>
      <c r="BF23" s="734"/>
      <c r="BG23" s="624">
        <v>554882</v>
      </c>
      <c r="BH23" s="627"/>
      <c r="BI23" s="627"/>
      <c r="BJ23" s="627"/>
      <c r="BK23" s="627"/>
      <c r="BL23" s="627"/>
      <c r="BM23" s="627"/>
      <c r="BN23" s="628"/>
      <c r="BO23" s="686">
        <v>3.2</v>
      </c>
      <c r="BP23" s="686"/>
      <c r="BQ23" s="686"/>
      <c r="BR23" s="686"/>
      <c r="BS23" s="632" t="s">
        <v>129</v>
      </c>
      <c r="BT23" s="627"/>
      <c r="BU23" s="627"/>
      <c r="BV23" s="627"/>
      <c r="BW23" s="627"/>
      <c r="BX23" s="627"/>
      <c r="BY23" s="627"/>
      <c r="BZ23" s="627"/>
      <c r="CA23" s="627"/>
      <c r="CB23" s="667"/>
      <c r="CD23" s="741" t="s">
        <v>222</v>
      </c>
      <c r="CE23" s="742"/>
      <c r="CF23" s="742"/>
      <c r="CG23" s="742"/>
      <c r="CH23" s="742"/>
      <c r="CI23" s="742"/>
      <c r="CJ23" s="742"/>
      <c r="CK23" s="742"/>
      <c r="CL23" s="742"/>
      <c r="CM23" s="742"/>
      <c r="CN23" s="742"/>
      <c r="CO23" s="742"/>
      <c r="CP23" s="742"/>
      <c r="CQ23" s="743"/>
      <c r="CR23" s="741" t="s">
        <v>285</v>
      </c>
      <c r="CS23" s="742"/>
      <c r="CT23" s="742"/>
      <c r="CU23" s="742"/>
      <c r="CV23" s="742"/>
      <c r="CW23" s="742"/>
      <c r="CX23" s="742"/>
      <c r="CY23" s="743"/>
      <c r="CZ23" s="741" t="s">
        <v>286</v>
      </c>
      <c r="DA23" s="742"/>
      <c r="DB23" s="742"/>
      <c r="DC23" s="743"/>
      <c r="DD23" s="741" t="s">
        <v>287</v>
      </c>
      <c r="DE23" s="742"/>
      <c r="DF23" s="742"/>
      <c r="DG23" s="742"/>
      <c r="DH23" s="742"/>
      <c r="DI23" s="742"/>
      <c r="DJ23" s="742"/>
      <c r="DK23" s="743"/>
      <c r="DL23" s="750" t="s">
        <v>288</v>
      </c>
      <c r="DM23" s="751"/>
      <c r="DN23" s="751"/>
      <c r="DO23" s="751"/>
      <c r="DP23" s="751"/>
      <c r="DQ23" s="751"/>
      <c r="DR23" s="751"/>
      <c r="DS23" s="751"/>
      <c r="DT23" s="751"/>
      <c r="DU23" s="751"/>
      <c r="DV23" s="752"/>
      <c r="DW23" s="741" t="s">
        <v>289</v>
      </c>
      <c r="DX23" s="742"/>
      <c r="DY23" s="742"/>
      <c r="DZ23" s="742"/>
      <c r="EA23" s="742"/>
      <c r="EB23" s="742"/>
      <c r="EC23" s="743"/>
    </row>
    <row r="24" spans="2:133" ht="11.25" customHeight="1" x14ac:dyDescent="0.15">
      <c r="B24" s="621" t="s">
        <v>290</v>
      </c>
      <c r="C24" s="622"/>
      <c r="D24" s="622"/>
      <c r="E24" s="622"/>
      <c r="F24" s="622"/>
      <c r="G24" s="622"/>
      <c r="H24" s="622"/>
      <c r="I24" s="622"/>
      <c r="J24" s="622"/>
      <c r="K24" s="622"/>
      <c r="L24" s="622"/>
      <c r="M24" s="622"/>
      <c r="N24" s="622"/>
      <c r="O24" s="622"/>
      <c r="P24" s="622"/>
      <c r="Q24" s="623"/>
      <c r="R24" s="624">
        <v>115599</v>
      </c>
      <c r="S24" s="627"/>
      <c r="T24" s="627"/>
      <c r="U24" s="627"/>
      <c r="V24" s="627"/>
      <c r="W24" s="627"/>
      <c r="X24" s="627"/>
      <c r="Y24" s="628"/>
      <c r="Z24" s="686">
        <v>0.3</v>
      </c>
      <c r="AA24" s="686"/>
      <c r="AB24" s="686"/>
      <c r="AC24" s="686"/>
      <c r="AD24" s="687" t="s">
        <v>129</v>
      </c>
      <c r="AE24" s="687"/>
      <c r="AF24" s="687"/>
      <c r="AG24" s="687"/>
      <c r="AH24" s="687"/>
      <c r="AI24" s="687"/>
      <c r="AJ24" s="687"/>
      <c r="AK24" s="687"/>
      <c r="AL24" s="629" t="s">
        <v>129</v>
      </c>
      <c r="AM24" s="630"/>
      <c r="AN24" s="630"/>
      <c r="AO24" s="688"/>
      <c r="AP24" s="732" t="s">
        <v>291</v>
      </c>
      <c r="AQ24" s="739"/>
      <c r="AR24" s="739"/>
      <c r="AS24" s="739"/>
      <c r="AT24" s="739"/>
      <c r="AU24" s="739"/>
      <c r="AV24" s="739"/>
      <c r="AW24" s="739"/>
      <c r="AX24" s="739"/>
      <c r="AY24" s="739"/>
      <c r="AZ24" s="739"/>
      <c r="BA24" s="739"/>
      <c r="BB24" s="739"/>
      <c r="BC24" s="739"/>
      <c r="BD24" s="739"/>
      <c r="BE24" s="739"/>
      <c r="BF24" s="734"/>
      <c r="BG24" s="624" t="s">
        <v>129</v>
      </c>
      <c r="BH24" s="627"/>
      <c r="BI24" s="627"/>
      <c r="BJ24" s="627"/>
      <c r="BK24" s="627"/>
      <c r="BL24" s="627"/>
      <c r="BM24" s="627"/>
      <c r="BN24" s="628"/>
      <c r="BO24" s="686" t="s">
        <v>129</v>
      </c>
      <c r="BP24" s="686"/>
      <c r="BQ24" s="686"/>
      <c r="BR24" s="686"/>
      <c r="BS24" s="632" t="s">
        <v>129</v>
      </c>
      <c r="BT24" s="627"/>
      <c r="BU24" s="627"/>
      <c r="BV24" s="627"/>
      <c r="BW24" s="627"/>
      <c r="BX24" s="627"/>
      <c r="BY24" s="627"/>
      <c r="BZ24" s="627"/>
      <c r="CA24" s="627"/>
      <c r="CB24" s="667"/>
      <c r="CD24" s="695" t="s">
        <v>292</v>
      </c>
      <c r="CE24" s="696"/>
      <c r="CF24" s="696"/>
      <c r="CG24" s="696"/>
      <c r="CH24" s="696"/>
      <c r="CI24" s="696"/>
      <c r="CJ24" s="696"/>
      <c r="CK24" s="696"/>
      <c r="CL24" s="696"/>
      <c r="CM24" s="696"/>
      <c r="CN24" s="696"/>
      <c r="CO24" s="696"/>
      <c r="CP24" s="696"/>
      <c r="CQ24" s="697"/>
      <c r="CR24" s="689">
        <v>14775613</v>
      </c>
      <c r="CS24" s="690"/>
      <c r="CT24" s="690"/>
      <c r="CU24" s="690"/>
      <c r="CV24" s="690"/>
      <c r="CW24" s="690"/>
      <c r="CX24" s="690"/>
      <c r="CY24" s="736"/>
      <c r="CZ24" s="737">
        <v>46.6</v>
      </c>
      <c r="DA24" s="706"/>
      <c r="DB24" s="706"/>
      <c r="DC24" s="740"/>
      <c r="DD24" s="735">
        <v>10348439</v>
      </c>
      <c r="DE24" s="690"/>
      <c r="DF24" s="690"/>
      <c r="DG24" s="690"/>
      <c r="DH24" s="690"/>
      <c r="DI24" s="690"/>
      <c r="DJ24" s="690"/>
      <c r="DK24" s="736"/>
      <c r="DL24" s="735">
        <v>10332175</v>
      </c>
      <c r="DM24" s="690"/>
      <c r="DN24" s="690"/>
      <c r="DO24" s="690"/>
      <c r="DP24" s="690"/>
      <c r="DQ24" s="690"/>
      <c r="DR24" s="690"/>
      <c r="DS24" s="690"/>
      <c r="DT24" s="690"/>
      <c r="DU24" s="690"/>
      <c r="DV24" s="736"/>
      <c r="DW24" s="737">
        <v>53.1</v>
      </c>
      <c r="DX24" s="706"/>
      <c r="DY24" s="706"/>
      <c r="DZ24" s="706"/>
      <c r="EA24" s="706"/>
      <c r="EB24" s="706"/>
      <c r="EC24" s="738"/>
    </row>
    <row r="25" spans="2:133" ht="11.25" customHeight="1" x14ac:dyDescent="0.15">
      <c r="B25" s="621" t="s">
        <v>293</v>
      </c>
      <c r="C25" s="622"/>
      <c r="D25" s="622"/>
      <c r="E25" s="622"/>
      <c r="F25" s="622"/>
      <c r="G25" s="622"/>
      <c r="H25" s="622"/>
      <c r="I25" s="622"/>
      <c r="J25" s="622"/>
      <c r="K25" s="622"/>
      <c r="L25" s="622"/>
      <c r="M25" s="622"/>
      <c r="N25" s="622"/>
      <c r="O25" s="622"/>
      <c r="P25" s="622"/>
      <c r="Q25" s="623"/>
      <c r="R25" s="624">
        <v>373912</v>
      </c>
      <c r="S25" s="627"/>
      <c r="T25" s="627"/>
      <c r="U25" s="627"/>
      <c r="V25" s="627"/>
      <c r="W25" s="627"/>
      <c r="X25" s="627"/>
      <c r="Y25" s="628"/>
      <c r="Z25" s="686">
        <v>1.1000000000000001</v>
      </c>
      <c r="AA25" s="686"/>
      <c r="AB25" s="686"/>
      <c r="AC25" s="686"/>
      <c r="AD25" s="687">
        <v>47293</v>
      </c>
      <c r="AE25" s="687"/>
      <c r="AF25" s="687"/>
      <c r="AG25" s="687"/>
      <c r="AH25" s="687"/>
      <c r="AI25" s="687"/>
      <c r="AJ25" s="687"/>
      <c r="AK25" s="687"/>
      <c r="AL25" s="629">
        <v>0.2</v>
      </c>
      <c r="AM25" s="630"/>
      <c r="AN25" s="630"/>
      <c r="AO25" s="688"/>
      <c r="AP25" s="732" t="s">
        <v>294</v>
      </c>
      <c r="AQ25" s="739"/>
      <c r="AR25" s="739"/>
      <c r="AS25" s="739"/>
      <c r="AT25" s="739"/>
      <c r="AU25" s="739"/>
      <c r="AV25" s="739"/>
      <c r="AW25" s="739"/>
      <c r="AX25" s="739"/>
      <c r="AY25" s="739"/>
      <c r="AZ25" s="739"/>
      <c r="BA25" s="739"/>
      <c r="BB25" s="739"/>
      <c r="BC25" s="739"/>
      <c r="BD25" s="739"/>
      <c r="BE25" s="739"/>
      <c r="BF25" s="734"/>
      <c r="BG25" s="624" t="s">
        <v>129</v>
      </c>
      <c r="BH25" s="627"/>
      <c r="BI25" s="627"/>
      <c r="BJ25" s="627"/>
      <c r="BK25" s="627"/>
      <c r="BL25" s="627"/>
      <c r="BM25" s="627"/>
      <c r="BN25" s="628"/>
      <c r="BO25" s="686" t="s">
        <v>244</v>
      </c>
      <c r="BP25" s="686"/>
      <c r="BQ25" s="686"/>
      <c r="BR25" s="686"/>
      <c r="BS25" s="632" t="s">
        <v>244</v>
      </c>
      <c r="BT25" s="627"/>
      <c r="BU25" s="627"/>
      <c r="BV25" s="627"/>
      <c r="BW25" s="627"/>
      <c r="BX25" s="627"/>
      <c r="BY25" s="627"/>
      <c r="BZ25" s="627"/>
      <c r="CA25" s="627"/>
      <c r="CB25" s="667"/>
      <c r="CD25" s="668" t="s">
        <v>295</v>
      </c>
      <c r="CE25" s="665"/>
      <c r="CF25" s="665"/>
      <c r="CG25" s="665"/>
      <c r="CH25" s="665"/>
      <c r="CI25" s="665"/>
      <c r="CJ25" s="665"/>
      <c r="CK25" s="665"/>
      <c r="CL25" s="665"/>
      <c r="CM25" s="665"/>
      <c r="CN25" s="665"/>
      <c r="CO25" s="665"/>
      <c r="CP25" s="665"/>
      <c r="CQ25" s="666"/>
      <c r="CR25" s="624">
        <v>6801871</v>
      </c>
      <c r="CS25" s="625"/>
      <c r="CT25" s="625"/>
      <c r="CU25" s="625"/>
      <c r="CV25" s="625"/>
      <c r="CW25" s="625"/>
      <c r="CX25" s="625"/>
      <c r="CY25" s="626"/>
      <c r="CZ25" s="629">
        <v>21.4</v>
      </c>
      <c r="DA25" s="658"/>
      <c r="DB25" s="658"/>
      <c r="DC25" s="659"/>
      <c r="DD25" s="632">
        <v>6418317</v>
      </c>
      <c r="DE25" s="625"/>
      <c r="DF25" s="625"/>
      <c r="DG25" s="625"/>
      <c r="DH25" s="625"/>
      <c r="DI25" s="625"/>
      <c r="DJ25" s="625"/>
      <c r="DK25" s="626"/>
      <c r="DL25" s="632">
        <v>6402055</v>
      </c>
      <c r="DM25" s="625"/>
      <c r="DN25" s="625"/>
      <c r="DO25" s="625"/>
      <c r="DP25" s="625"/>
      <c r="DQ25" s="625"/>
      <c r="DR25" s="625"/>
      <c r="DS25" s="625"/>
      <c r="DT25" s="625"/>
      <c r="DU25" s="625"/>
      <c r="DV25" s="626"/>
      <c r="DW25" s="629">
        <v>32.9</v>
      </c>
      <c r="DX25" s="658"/>
      <c r="DY25" s="658"/>
      <c r="DZ25" s="658"/>
      <c r="EA25" s="658"/>
      <c r="EB25" s="658"/>
      <c r="EC25" s="660"/>
    </row>
    <row r="26" spans="2:133" ht="11.25" customHeight="1" x14ac:dyDescent="0.15">
      <c r="B26" s="621" t="s">
        <v>296</v>
      </c>
      <c r="C26" s="622"/>
      <c r="D26" s="622"/>
      <c r="E26" s="622"/>
      <c r="F26" s="622"/>
      <c r="G26" s="622"/>
      <c r="H26" s="622"/>
      <c r="I26" s="622"/>
      <c r="J26" s="622"/>
      <c r="K26" s="622"/>
      <c r="L26" s="622"/>
      <c r="M26" s="622"/>
      <c r="N26" s="622"/>
      <c r="O26" s="622"/>
      <c r="P26" s="622"/>
      <c r="Q26" s="623"/>
      <c r="R26" s="624">
        <v>327572</v>
      </c>
      <c r="S26" s="627"/>
      <c r="T26" s="627"/>
      <c r="U26" s="627"/>
      <c r="V26" s="627"/>
      <c r="W26" s="627"/>
      <c r="X26" s="627"/>
      <c r="Y26" s="628"/>
      <c r="Z26" s="686">
        <v>1</v>
      </c>
      <c r="AA26" s="686"/>
      <c r="AB26" s="686"/>
      <c r="AC26" s="686"/>
      <c r="AD26" s="687" t="s">
        <v>244</v>
      </c>
      <c r="AE26" s="687"/>
      <c r="AF26" s="687"/>
      <c r="AG26" s="687"/>
      <c r="AH26" s="687"/>
      <c r="AI26" s="687"/>
      <c r="AJ26" s="687"/>
      <c r="AK26" s="687"/>
      <c r="AL26" s="629" t="s">
        <v>129</v>
      </c>
      <c r="AM26" s="630"/>
      <c r="AN26" s="630"/>
      <c r="AO26" s="688"/>
      <c r="AP26" s="732" t="s">
        <v>297</v>
      </c>
      <c r="AQ26" s="733"/>
      <c r="AR26" s="733"/>
      <c r="AS26" s="733"/>
      <c r="AT26" s="733"/>
      <c r="AU26" s="733"/>
      <c r="AV26" s="733"/>
      <c r="AW26" s="733"/>
      <c r="AX26" s="733"/>
      <c r="AY26" s="733"/>
      <c r="AZ26" s="733"/>
      <c r="BA26" s="733"/>
      <c r="BB26" s="733"/>
      <c r="BC26" s="733"/>
      <c r="BD26" s="733"/>
      <c r="BE26" s="733"/>
      <c r="BF26" s="734"/>
      <c r="BG26" s="624" t="s">
        <v>129</v>
      </c>
      <c r="BH26" s="627"/>
      <c r="BI26" s="627"/>
      <c r="BJ26" s="627"/>
      <c r="BK26" s="627"/>
      <c r="BL26" s="627"/>
      <c r="BM26" s="627"/>
      <c r="BN26" s="628"/>
      <c r="BO26" s="686" t="s">
        <v>244</v>
      </c>
      <c r="BP26" s="686"/>
      <c r="BQ26" s="686"/>
      <c r="BR26" s="686"/>
      <c r="BS26" s="632" t="s">
        <v>244</v>
      </c>
      <c r="BT26" s="627"/>
      <c r="BU26" s="627"/>
      <c r="BV26" s="627"/>
      <c r="BW26" s="627"/>
      <c r="BX26" s="627"/>
      <c r="BY26" s="627"/>
      <c r="BZ26" s="627"/>
      <c r="CA26" s="627"/>
      <c r="CB26" s="667"/>
      <c r="CD26" s="668" t="s">
        <v>298</v>
      </c>
      <c r="CE26" s="665"/>
      <c r="CF26" s="665"/>
      <c r="CG26" s="665"/>
      <c r="CH26" s="665"/>
      <c r="CI26" s="665"/>
      <c r="CJ26" s="665"/>
      <c r="CK26" s="665"/>
      <c r="CL26" s="665"/>
      <c r="CM26" s="665"/>
      <c r="CN26" s="665"/>
      <c r="CO26" s="665"/>
      <c r="CP26" s="665"/>
      <c r="CQ26" s="666"/>
      <c r="CR26" s="624">
        <v>4568229</v>
      </c>
      <c r="CS26" s="627"/>
      <c r="CT26" s="627"/>
      <c r="CU26" s="627"/>
      <c r="CV26" s="627"/>
      <c r="CW26" s="627"/>
      <c r="CX26" s="627"/>
      <c r="CY26" s="628"/>
      <c r="CZ26" s="629">
        <v>14.4</v>
      </c>
      <c r="DA26" s="658"/>
      <c r="DB26" s="658"/>
      <c r="DC26" s="659"/>
      <c r="DD26" s="632">
        <v>4190401</v>
      </c>
      <c r="DE26" s="627"/>
      <c r="DF26" s="627"/>
      <c r="DG26" s="627"/>
      <c r="DH26" s="627"/>
      <c r="DI26" s="627"/>
      <c r="DJ26" s="627"/>
      <c r="DK26" s="628"/>
      <c r="DL26" s="632" t="s">
        <v>129</v>
      </c>
      <c r="DM26" s="627"/>
      <c r="DN26" s="627"/>
      <c r="DO26" s="627"/>
      <c r="DP26" s="627"/>
      <c r="DQ26" s="627"/>
      <c r="DR26" s="627"/>
      <c r="DS26" s="627"/>
      <c r="DT26" s="627"/>
      <c r="DU26" s="627"/>
      <c r="DV26" s="628"/>
      <c r="DW26" s="629" t="s">
        <v>244</v>
      </c>
      <c r="DX26" s="658"/>
      <c r="DY26" s="658"/>
      <c r="DZ26" s="658"/>
      <c r="EA26" s="658"/>
      <c r="EB26" s="658"/>
      <c r="EC26" s="660"/>
    </row>
    <row r="27" spans="2:133" ht="11.25" customHeight="1" x14ac:dyDescent="0.15">
      <c r="B27" s="621" t="s">
        <v>299</v>
      </c>
      <c r="C27" s="622"/>
      <c r="D27" s="622"/>
      <c r="E27" s="622"/>
      <c r="F27" s="622"/>
      <c r="G27" s="622"/>
      <c r="H27" s="622"/>
      <c r="I27" s="622"/>
      <c r="J27" s="622"/>
      <c r="K27" s="622"/>
      <c r="L27" s="622"/>
      <c r="M27" s="622"/>
      <c r="N27" s="622"/>
      <c r="O27" s="622"/>
      <c r="P27" s="622"/>
      <c r="Q27" s="623"/>
      <c r="R27" s="624">
        <v>3871563</v>
      </c>
      <c r="S27" s="627"/>
      <c r="T27" s="627"/>
      <c r="U27" s="627"/>
      <c r="V27" s="627"/>
      <c r="W27" s="627"/>
      <c r="X27" s="627"/>
      <c r="Y27" s="628"/>
      <c r="Z27" s="686">
        <v>11.5</v>
      </c>
      <c r="AA27" s="686"/>
      <c r="AB27" s="686"/>
      <c r="AC27" s="686"/>
      <c r="AD27" s="687" t="s">
        <v>271</v>
      </c>
      <c r="AE27" s="687"/>
      <c r="AF27" s="687"/>
      <c r="AG27" s="687"/>
      <c r="AH27" s="687"/>
      <c r="AI27" s="687"/>
      <c r="AJ27" s="687"/>
      <c r="AK27" s="687"/>
      <c r="AL27" s="629" t="s">
        <v>244</v>
      </c>
      <c r="AM27" s="630"/>
      <c r="AN27" s="630"/>
      <c r="AO27" s="688"/>
      <c r="AP27" s="621" t="s">
        <v>300</v>
      </c>
      <c r="AQ27" s="622"/>
      <c r="AR27" s="622"/>
      <c r="AS27" s="622"/>
      <c r="AT27" s="622"/>
      <c r="AU27" s="622"/>
      <c r="AV27" s="622"/>
      <c r="AW27" s="622"/>
      <c r="AX27" s="622"/>
      <c r="AY27" s="622"/>
      <c r="AZ27" s="622"/>
      <c r="BA27" s="622"/>
      <c r="BB27" s="622"/>
      <c r="BC27" s="622"/>
      <c r="BD27" s="622"/>
      <c r="BE27" s="622"/>
      <c r="BF27" s="623"/>
      <c r="BG27" s="624">
        <v>17387097</v>
      </c>
      <c r="BH27" s="627"/>
      <c r="BI27" s="627"/>
      <c r="BJ27" s="627"/>
      <c r="BK27" s="627"/>
      <c r="BL27" s="627"/>
      <c r="BM27" s="627"/>
      <c r="BN27" s="628"/>
      <c r="BO27" s="686">
        <v>100</v>
      </c>
      <c r="BP27" s="686"/>
      <c r="BQ27" s="686"/>
      <c r="BR27" s="686"/>
      <c r="BS27" s="632">
        <v>106982</v>
      </c>
      <c r="BT27" s="627"/>
      <c r="BU27" s="627"/>
      <c r="BV27" s="627"/>
      <c r="BW27" s="627"/>
      <c r="BX27" s="627"/>
      <c r="BY27" s="627"/>
      <c r="BZ27" s="627"/>
      <c r="CA27" s="627"/>
      <c r="CB27" s="667"/>
      <c r="CD27" s="668" t="s">
        <v>301</v>
      </c>
      <c r="CE27" s="665"/>
      <c r="CF27" s="665"/>
      <c r="CG27" s="665"/>
      <c r="CH27" s="665"/>
      <c r="CI27" s="665"/>
      <c r="CJ27" s="665"/>
      <c r="CK27" s="665"/>
      <c r="CL27" s="665"/>
      <c r="CM27" s="665"/>
      <c r="CN27" s="665"/>
      <c r="CO27" s="665"/>
      <c r="CP27" s="665"/>
      <c r="CQ27" s="666"/>
      <c r="CR27" s="624">
        <v>6038724</v>
      </c>
      <c r="CS27" s="625"/>
      <c r="CT27" s="625"/>
      <c r="CU27" s="625"/>
      <c r="CV27" s="625"/>
      <c r="CW27" s="625"/>
      <c r="CX27" s="625"/>
      <c r="CY27" s="626"/>
      <c r="CZ27" s="629">
        <v>19</v>
      </c>
      <c r="DA27" s="658"/>
      <c r="DB27" s="658"/>
      <c r="DC27" s="659"/>
      <c r="DD27" s="632">
        <v>1995104</v>
      </c>
      <c r="DE27" s="625"/>
      <c r="DF27" s="625"/>
      <c r="DG27" s="625"/>
      <c r="DH27" s="625"/>
      <c r="DI27" s="625"/>
      <c r="DJ27" s="625"/>
      <c r="DK27" s="626"/>
      <c r="DL27" s="632">
        <v>1995102</v>
      </c>
      <c r="DM27" s="625"/>
      <c r="DN27" s="625"/>
      <c r="DO27" s="625"/>
      <c r="DP27" s="625"/>
      <c r="DQ27" s="625"/>
      <c r="DR27" s="625"/>
      <c r="DS27" s="625"/>
      <c r="DT27" s="625"/>
      <c r="DU27" s="625"/>
      <c r="DV27" s="626"/>
      <c r="DW27" s="629">
        <v>10.3</v>
      </c>
      <c r="DX27" s="658"/>
      <c r="DY27" s="658"/>
      <c r="DZ27" s="658"/>
      <c r="EA27" s="658"/>
      <c r="EB27" s="658"/>
      <c r="EC27" s="660"/>
    </row>
    <row r="28" spans="2:133" ht="11.25" customHeight="1" x14ac:dyDescent="0.15">
      <c r="B28" s="729" t="s">
        <v>302</v>
      </c>
      <c r="C28" s="730"/>
      <c r="D28" s="730"/>
      <c r="E28" s="730"/>
      <c r="F28" s="730"/>
      <c r="G28" s="730"/>
      <c r="H28" s="730"/>
      <c r="I28" s="730"/>
      <c r="J28" s="730"/>
      <c r="K28" s="730"/>
      <c r="L28" s="730"/>
      <c r="M28" s="730"/>
      <c r="N28" s="730"/>
      <c r="O28" s="730"/>
      <c r="P28" s="730"/>
      <c r="Q28" s="731"/>
      <c r="R28" s="624" t="s">
        <v>129</v>
      </c>
      <c r="S28" s="627"/>
      <c r="T28" s="627"/>
      <c r="U28" s="627"/>
      <c r="V28" s="627"/>
      <c r="W28" s="627"/>
      <c r="X28" s="627"/>
      <c r="Y28" s="628"/>
      <c r="Z28" s="686" t="s">
        <v>129</v>
      </c>
      <c r="AA28" s="686"/>
      <c r="AB28" s="686"/>
      <c r="AC28" s="686"/>
      <c r="AD28" s="687" t="s">
        <v>244</v>
      </c>
      <c r="AE28" s="687"/>
      <c r="AF28" s="687"/>
      <c r="AG28" s="687"/>
      <c r="AH28" s="687"/>
      <c r="AI28" s="687"/>
      <c r="AJ28" s="687"/>
      <c r="AK28" s="687"/>
      <c r="AL28" s="629" t="s">
        <v>244</v>
      </c>
      <c r="AM28" s="630"/>
      <c r="AN28" s="630"/>
      <c r="AO28" s="688"/>
      <c r="AP28" s="636"/>
      <c r="AQ28" s="637"/>
      <c r="AR28" s="637"/>
      <c r="AS28" s="637"/>
      <c r="AT28" s="637"/>
      <c r="AU28" s="637"/>
      <c r="AV28" s="637"/>
      <c r="AW28" s="637"/>
      <c r="AX28" s="637"/>
      <c r="AY28" s="637"/>
      <c r="AZ28" s="637"/>
      <c r="BA28" s="637"/>
      <c r="BB28" s="637"/>
      <c r="BC28" s="637"/>
      <c r="BD28" s="637"/>
      <c r="BE28" s="637"/>
      <c r="BF28" s="638"/>
      <c r="BG28" s="624"/>
      <c r="BH28" s="627"/>
      <c r="BI28" s="627"/>
      <c r="BJ28" s="627"/>
      <c r="BK28" s="627"/>
      <c r="BL28" s="627"/>
      <c r="BM28" s="627"/>
      <c r="BN28" s="628"/>
      <c r="BO28" s="686"/>
      <c r="BP28" s="686"/>
      <c r="BQ28" s="686"/>
      <c r="BR28" s="686"/>
      <c r="BS28" s="687"/>
      <c r="BT28" s="687"/>
      <c r="BU28" s="687"/>
      <c r="BV28" s="687"/>
      <c r="BW28" s="687"/>
      <c r="BX28" s="687"/>
      <c r="BY28" s="687"/>
      <c r="BZ28" s="687"/>
      <c r="CA28" s="687"/>
      <c r="CB28" s="728"/>
      <c r="CD28" s="668" t="s">
        <v>303</v>
      </c>
      <c r="CE28" s="665"/>
      <c r="CF28" s="665"/>
      <c r="CG28" s="665"/>
      <c r="CH28" s="665"/>
      <c r="CI28" s="665"/>
      <c r="CJ28" s="665"/>
      <c r="CK28" s="665"/>
      <c r="CL28" s="665"/>
      <c r="CM28" s="665"/>
      <c r="CN28" s="665"/>
      <c r="CO28" s="665"/>
      <c r="CP28" s="665"/>
      <c r="CQ28" s="666"/>
      <c r="CR28" s="624">
        <v>1935018</v>
      </c>
      <c r="CS28" s="627"/>
      <c r="CT28" s="627"/>
      <c r="CU28" s="627"/>
      <c r="CV28" s="627"/>
      <c r="CW28" s="627"/>
      <c r="CX28" s="627"/>
      <c r="CY28" s="628"/>
      <c r="CZ28" s="629">
        <v>6.1</v>
      </c>
      <c r="DA28" s="658"/>
      <c r="DB28" s="658"/>
      <c r="DC28" s="659"/>
      <c r="DD28" s="632">
        <v>1935018</v>
      </c>
      <c r="DE28" s="627"/>
      <c r="DF28" s="627"/>
      <c r="DG28" s="627"/>
      <c r="DH28" s="627"/>
      <c r="DI28" s="627"/>
      <c r="DJ28" s="627"/>
      <c r="DK28" s="628"/>
      <c r="DL28" s="632">
        <v>1935018</v>
      </c>
      <c r="DM28" s="627"/>
      <c r="DN28" s="627"/>
      <c r="DO28" s="627"/>
      <c r="DP28" s="627"/>
      <c r="DQ28" s="627"/>
      <c r="DR28" s="627"/>
      <c r="DS28" s="627"/>
      <c r="DT28" s="627"/>
      <c r="DU28" s="627"/>
      <c r="DV28" s="628"/>
      <c r="DW28" s="629">
        <v>10</v>
      </c>
      <c r="DX28" s="658"/>
      <c r="DY28" s="658"/>
      <c r="DZ28" s="658"/>
      <c r="EA28" s="658"/>
      <c r="EB28" s="658"/>
      <c r="EC28" s="660"/>
    </row>
    <row r="29" spans="2:133" ht="11.25" customHeight="1" x14ac:dyDescent="0.15">
      <c r="B29" s="621" t="s">
        <v>304</v>
      </c>
      <c r="C29" s="622"/>
      <c r="D29" s="622"/>
      <c r="E29" s="622"/>
      <c r="F29" s="622"/>
      <c r="G29" s="622"/>
      <c r="H29" s="622"/>
      <c r="I29" s="622"/>
      <c r="J29" s="622"/>
      <c r="K29" s="622"/>
      <c r="L29" s="622"/>
      <c r="M29" s="622"/>
      <c r="N29" s="622"/>
      <c r="O29" s="622"/>
      <c r="P29" s="622"/>
      <c r="Q29" s="623"/>
      <c r="R29" s="624">
        <v>2797398</v>
      </c>
      <c r="S29" s="627"/>
      <c r="T29" s="627"/>
      <c r="U29" s="627"/>
      <c r="V29" s="627"/>
      <c r="W29" s="627"/>
      <c r="X29" s="627"/>
      <c r="Y29" s="628"/>
      <c r="Z29" s="686">
        <v>8.3000000000000007</v>
      </c>
      <c r="AA29" s="686"/>
      <c r="AB29" s="686"/>
      <c r="AC29" s="686"/>
      <c r="AD29" s="687" t="s">
        <v>129</v>
      </c>
      <c r="AE29" s="687"/>
      <c r="AF29" s="687"/>
      <c r="AG29" s="687"/>
      <c r="AH29" s="687"/>
      <c r="AI29" s="687"/>
      <c r="AJ29" s="687"/>
      <c r="AK29" s="687"/>
      <c r="AL29" s="629" t="s">
        <v>129</v>
      </c>
      <c r="AM29" s="630"/>
      <c r="AN29" s="630"/>
      <c r="AO29" s="688"/>
      <c r="AP29" s="698" t="s">
        <v>222</v>
      </c>
      <c r="AQ29" s="699"/>
      <c r="AR29" s="699"/>
      <c r="AS29" s="699"/>
      <c r="AT29" s="699"/>
      <c r="AU29" s="699"/>
      <c r="AV29" s="699"/>
      <c r="AW29" s="699"/>
      <c r="AX29" s="699"/>
      <c r="AY29" s="699"/>
      <c r="AZ29" s="699"/>
      <c r="BA29" s="699"/>
      <c r="BB29" s="699"/>
      <c r="BC29" s="699"/>
      <c r="BD29" s="699"/>
      <c r="BE29" s="699"/>
      <c r="BF29" s="700"/>
      <c r="BG29" s="698" t="s">
        <v>305</v>
      </c>
      <c r="BH29" s="726"/>
      <c r="BI29" s="726"/>
      <c r="BJ29" s="726"/>
      <c r="BK29" s="726"/>
      <c r="BL29" s="726"/>
      <c r="BM29" s="726"/>
      <c r="BN29" s="726"/>
      <c r="BO29" s="726"/>
      <c r="BP29" s="726"/>
      <c r="BQ29" s="727"/>
      <c r="BR29" s="698" t="s">
        <v>306</v>
      </c>
      <c r="BS29" s="726"/>
      <c r="BT29" s="726"/>
      <c r="BU29" s="726"/>
      <c r="BV29" s="726"/>
      <c r="BW29" s="726"/>
      <c r="BX29" s="726"/>
      <c r="BY29" s="726"/>
      <c r="BZ29" s="726"/>
      <c r="CA29" s="726"/>
      <c r="CB29" s="727"/>
      <c r="CD29" s="708" t="s">
        <v>307</v>
      </c>
      <c r="CE29" s="709"/>
      <c r="CF29" s="668" t="s">
        <v>308</v>
      </c>
      <c r="CG29" s="665"/>
      <c r="CH29" s="665"/>
      <c r="CI29" s="665"/>
      <c r="CJ29" s="665"/>
      <c r="CK29" s="665"/>
      <c r="CL29" s="665"/>
      <c r="CM29" s="665"/>
      <c r="CN29" s="665"/>
      <c r="CO29" s="665"/>
      <c r="CP29" s="665"/>
      <c r="CQ29" s="666"/>
      <c r="CR29" s="624">
        <v>1935018</v>
      </c>
      <c r="CS29" s="625"/>
      <c r="CT29" s="625"/>
      <c r="CU29" s="625"/>
      <c r="CV29" s="625"/>
      <c r="CW29" s="625"/>
      <c r="CX29" s="625"/>
      <c r="CY29" s="626"/>
      <c r="CZ29" s="629">
        <v>6.1</v>
      </c>
      <c r="DA29" s="658"/>
      <c r="DB29" s="658"/>
      <c r="DC29" s="659"/>
      <c r="DD29" s="632">
        <v>1935018</v>
      </c>
      <c r="DE29" s="625"/>
      <c r="DF29" s="625"/>
      <c r="DG29" s="625"/>
      <c r="DH29" s="625"/>
      <c r="DI29" s="625"/>
      <c r="DJ29" s="625"/>
      <c r="DK29" s="626"/>
      <c r="DL29" s="632">
        <v>1935018</v>
      </c>
      <c r="DM29" s="625"/>
      <c r="DN29" s="625"/>
      <c r="DO29" s="625"/>
      <c r="DP29" s="625"/>
      <c r="DQ29" s="625"/>
      <c r="DR29" s="625"/>
      <c r="DS29" s="625"/>
      <c r="DT29" s="625"/>
      <c r="DU29" s="625"/>
      <c r="DV29" s="626"/>
      <c r="DW29" s="629">
        <v>10</v>
      </c>
      <c r="DX29" s="658"/>
      <c r="DY29" s="658"/>
      <c r="DZ29" s="658"/>
      <c r="EA29" s="658"/>
      <c r="EB29" s="658"/>
      <c r="EC29" s="660"/>
    </row>
    <row r="30" spans="2:133" ht="11.25" customHeight="1" x14ac:dyDescent="0.15">
      <c r="B30" s="621" t="s">
        <v>309</v>
      </c>
      <c r="C30" s="622"/>
      <c r="D30" s="622"/>
      <c r="E30" s="622"/>
      <c r="F30" s="622"/>
      <c r="G30" s="622"/>
      <c r="H30" s="622"/>
      <c r="I30" s="622"/>
      <c r="J30" s="622"/>
      <c r="K30" s="622"/>
      <c r="L30" s="622"/>
      <c r="M30" s="622"/>
      <c r="N30" s="622"/>
      <c r="O30" s="622"/>
      <c r="P30" s="622"/>
      <c r="Q30" s="623"/>
      <c r="R30" s="624">
        <v>75174</v>
      </c>
      <c r="S30" s="627"/>
      <c r="T30" s="627"/>
      <c r="U30" s="627"/>
      <c r="V30" s="627"/>
      <c r="W30" s="627"/>
      <c r="X30" s="627"/>
      <c r="Y30" s="628"/>
      <c r="Z30" s="686">
        <v>0.2</v>
      </c>
      <c r="AA30" s="686"/>
      <c r="AB30" s="686"/>
      <c r="AC30" s="686"/>
      <c r="AD30" s="687">
        <v>20</v>
      </c>
      <c r="AE30" s="687"/>
      <c r="AF30" s="687"/>
      <c r="AG30" s="687"/>
      <c r="AH30" s="687"/>
      <c r="AI30" s="687"/>
      <c r="AJ30" s="687"/>
      <c r="AK30" s="687"/>
      <c r="AL30" s="629">
        <v>0</v>
      </c>
      <c r="AM30" s="630"/>
      <c r="AN30" s="630"/>
      <c r="AO30" s="688"/>
      <c r="AP30" s="714" t="s">
        <v>310</v>
      </c>
      <c r="AQ30" s="715"/>
      <c r="AR30" s="715"/>
      <c r="AS30" s="715"/>
      <c r="AT30" s="720" t="s">
        <v>311</v>
      </c>
      <c r="AU30" s="230"/>
      <c r="AV30" s="230"/>
      <c r="AW30" s="230"/>
      <c r="AX30" s="723" t="s">
        <v>188</v>
      </c>
      <c r="AY30" s="724"/>
      <c r="AZ30" s="724"/>
      <c r="BA30" s="724"/>
      <c r="BB30" s="724"/>
      <c r="BC30" s="724"/>
      <c r="BD30" s="724"/>
      <c r="BE30" s="724"/>
      <c r="BF30" s="725"/>
      <c r="BG30" s="704">
        <v>99.2</v>
      </c>
      <c r="BH30" s="705"/>
      <c r="BI30" s="705"/>
      <c r="BJ30" s="705"/>
      <c r="BK30" s="705"/>
      <c r="BL30" s="705"/>
      <c r="BM30" s="706">
        <v>95</v>
      </c>
      <c r="BN30" s="705"/>
      <c r="BO30" s="705"/>
      <c r="BP30" s="705"/>
      <c r="BQ30" s="707"/>
      <c r="BR30" s="704">
        <v>99.3</v>
      </c>
      <c r="BS30" s="705"/>
      <c r="BT30" s="705"/>
      <c r="BU30" s="705"/>
      <c r="BV30" s="705"/>
      <c r="BW30" s="705"/>
      <c r="BX30" s="706">
        <v>94.4</v>
      </c>
      <c r="BY30" s="705"/>
      <c r="BZ30" s="705"/>
      <c r="CA30" s="705"/>
      <c r="CB30" s="707"/>
      <c r="CD30" s="710"/>
      <c r="CE30" s="711"/>
      <c r="CF30" s="668" t="s">
        <v>312</v>
      </c>
      <c r="CG30" s="665"/>
      <c r="CH30" s="665"/>
      <c r="CI30" s="665"/>
      <c r="CJ30" s="665"/>
      <c r="CK30" s="665"/>
      <c r="CL30" s="665"/>
      <c r="CM30" s="665"/>
      <c r="CN30" s="665"/>
      <c r="CO30" s="665"/>
      <c r="CP30" s="665"/>
      <c r="CQ30" s="666"/>
      <c r="CR30" s="624">
        <v>1866833</v>
      </c>
      <c r="CS30" s="627"/>
      <c r="CT30" s="627"/>
      <c r="CU30" s="627"/>
      <c r="CV30" s="627"/>
      <c r="CW30" s="627"/>
      <c r="CX30" s="627"/>
      <c r="CY30" s="628"/>
      <c r="CZ30" s="629">
        <v>5.9</v>
      </c>
      <c r="DA30" s="658"/>
      <c r="DB30" s="658"/>
      <c r="DC30" s="659"/>
      <c r="DD30" s="632">
        <v>1866833</v>
      </c>
      <c r="DE30" s="627"/>
      <c r="DF30" s="627"/>
      <c r="DG30" s="627"/>
      <c r="DH30" s="627"/>
      <c r="DI30" s="627"/>
      <c r="DJ30" s="627"/>
      <c r="DK30" s="628"/>
      <c r="DL30" s="632">
        <v>1866833</v>
      </c>
      <c r="DM30" s="627"/>
      <c r="DN30" s="627"/>
      <c r="DO30" s="627"/>
      <c r="DP30" s="627"/>
      <c r="DQ30" s="627"/>
      <c r="DR30" s="627"/>
      <c r="DS30" s="627"/>
      <c r="DT30" s="627"/>
      <c r="DU30" s="627"/>
      <c r="DV30" s="628"/>
      <c r="DW30" s="629">
        <v>9.6</v>
      </c>
      <c r="DX30" s="658"/>
      <c r="DY30" s="658"/>
      <c r="DZ30" s="658"/>
      <c r="EA30" s="658"/>
      <c r="EB30" s="658"/>
      <c r="EC30" s="660"/>
    </row>
    <row r="31" spans="2:133" ht="11.25" customHeight="1" x14ac:dyDescent="0.15">
      <c r="B31" s="621" t="s">
        <v>313</v>
      </c>
      <c r="C31" s="622"/>
      <c r="D31" s="622"/>
      <c r="E31" s="622"/>
      <c r="F31" s="622"/>
      <c r="G31" s="622"/>
      <c r="H31" s="622"/>
      <c r="I31" s="622"/>
      <c r="J31" s="622"/>
      <c r="K31" s="622"/>
      <c r="L31" s="622"/>
      <c r="M31" s="622"/>
      <c r="N31" s="622"/>
      <c r="O31" s="622"/>
      <c r="P31" s="622"/>
      <c r="Q31" s="623"/>
      <c r="R31" s="624">
        <v>108662</v>
      </c>
      <c r="S31" s="627"/>
      <c r="T31" s="627"/>
      <c r="U31" s="627"/>
      <c r="V31" s="627"/>
      <c r="W31" s="627"/>
      <c r="X31" s="627"/>
      <c r="Y31" s="628"/>
      <c r="Z31" s="686">
        <v>0.3</v>
      </c>
      <c r="AA31" s="686"/>
      <c r="AB31" s="686"/>
      <c r="AC31" s="686"/>
      <c r="AD31" s="687" t="s">
        <v>129</v>
      </c>
      <c r="AE31" s="687"/>
      <c r="AF31" s="687"/>
      <c r="AG31" s="687"/>
      <c r="AH31" s="687"/>
      <c r="AI31" s="687"/>
      <c r="AJ31" s="687"/>
      <c r="AK31" s="687"/>
      <c r="AL31" s="629" t="s">
        <v>244</v>
      </c>
      <c r="AM31" s="630"/>
      <c r="AN31" s="630"/>
      <c r="AO31" s="688"/>
      <c r="AP31" s="716"/>
      <c r="AQ31" s="717"/>
      <c r="AR31" s="717"/>
      <c r="AS31" s="717"/>
      <c r="AT31" s="721"/>
      <c r="AU31" s="229" t="s">
        <v>314</v>
      </c>
      <c r="AV31" s="229"/>
      <c r="AW31" s="229"/>
      <c r="AX31" s="621" t="s">
        <v>315</v>
      </c>
      <c r="AY31" s="622"/>
      <c r="AZ31" s="622"/>
      <c r="BA31" s="622"/>
      <c r="BB31" s="622"/>
      <c r="BC31" s="622"/>
      <c r="BD31" s="622"/>
      <c r="BE31" s="622"/>
      <c r="BF31" s="623"/>
      <c r="BG31" s="702">
        <v>98.7</v>
      </c>
      <c r="BH31" s="625"/>
      <c r="BI31" s="625"/>
      <c r="BJ31" s="625"/>
      <c r="BK31" s="625"/>
      <c r="BL31" s="625"/>
      <c r="BM31" s="630">
        <v>94</v>
      </c>
      <c r="BN31" s="703"/>
      <c r="BO31" s="703"/>
      <c r="BP31" s="703"/>
      <c r="BQ31" s="664"/>
      <c r="BR31" s="702">
        <v>98.7</v>
      </c>
      <c r="BS31" s="625"/>
      <c r="BT31" s="625"/>
      <c r="BU31" s="625"/>
      <c r="BV31" s="625"/>
      <c r="BW31" s="625"/>
      <c r="BX31" s="630">
        <v>92.8</v>
      </c>
      <c r="BY31" s="703"/>
      <c r="BZ31" s="703"/>
      <c r="CA31" s="703"/>
      <c r="CB31" s="664"/>
      <c r="CD31" s="710"/>
      <c r="CE31" s="711"/>
      <c r="CF31" s="668" t="s">
        <v>316</v>
      </c>
      <c r="CG31" s="665"/>
      <c r="CH31" s="665"/>
      <c r="CI31" s="665"/>
      <c r="CJ31" s="665"/>
      <c r="CK31" s="665"/>
      <c r="CL31" s="665"/>
      <c r="CM31" s="665"/>
      <c r="CN31" s="665"/>
      <c r="CO31" s="665"/>
      <c r="CP31" s="665"/>
      <c r="CQ31" s="666"/>
      <c r="CR31" s="624">
        <v>68185</v>
      </c>
      <c r="CS31" s="625"/>
      <c r="CT31" s="625"/>
      <c r="CU31" s="625"/>
      <c r="CV31" s="625"/>
      <c r="CW31" s="625"/>
      <c r="CX31" s="625"/>
      <c r="CY31" s="626"/>
      <c r="CZ31" s="629">
        <v>0.2</v>
      </c>
      <c r="DA31" s="658"/>
      <c r="DB31" s="658"/>
      <c r="DC31" s="659"/>
      <c r="DD31" s="632">
        <v>68185</v>
      </c>
      <c r="DE31" s="625"/>
      <c r="DF31" s="625"/>
      <c r="DG31" s="625"/>
      <c r="DH31" s="625"/>
      <c r="DI31" s="625"/>
      <c r="DJ31" s="625"/>
      <c r="DK31" s="626"/>
      <c r="DL31" s="632">
        <v>68185</v>
      </c>
      <c r="DM31" s="625"/>
      <c r="DN31" s="625"/>
      <c r="DO31" s="625"/>
      <c r="DP31" s="625"/>
      <c r="DQ31" s="625"/>
      <c r="DR31" s="625"/>
      <c r="DS31" s="625"/>
      <c r="DT31" s="625"/>
      <c r="DU31" s="625"/>
      <c r="DV31" s="626"/>
      <c r="DW31" s="629">
        <v>0.4</v>
      </c>
      <c r="DX31" s="658"/>
      <c r="DY31" s="658"/>
      <c r="DZ31" s="658"/>
      <c r="EA31" s="658"/>
      <c r="EB31" s="658"/>
      <c r="EC31" s="660"/>
    </row>
    <row r="32" spans="2:133" ht="11.25" customHeight="1" x14ac:dyDescent="0.15">
      <c r="B32" s="621" t="s">
        <v>317</v>
      </c>
      <c r="C32" s="622"/>
      <c r="D32" s="622"/>
      <c r="E32" s="622"/>
      <c r="F32" s="622"/>
      <c r="G32" s="622"/>
      <c r="H32" s="622"/>
      <c r="I32" s="622"/>
      <c r="J32" s="622"/>
      <c r="K32" s="622"/>
      <c r="L32" s="622"/>
      <c r="M32" s="622"/>
      <c r="N32" s="622"/>
      <c r="O32" s="622"/>
      <c r="P32" s="622"/>
      <c r="Q32" s="623"/>
      <c r="R32" s="624">
        <v>483371</v>
      </c>
      <c r="S32" s="627"/>
      <c r="T32" s="627"/>
      <c r="U32" s="627"/>
      <c r="V32" s="627"/>
      <c r="W32" s="627"/>
      <c r="X32" s="627"/>
      <c r="Y32" s="628"/>
      <c r="Z32" s="686">
        <v>1.4</v>
      </c>
      <c r="AA32" s="686"/>
      <c r="AB32" s="686"/>
      <c r="AC32" s="686"/>
      <c r="AD32" s="687" t="s">
        <v>129</v>
      </c>
      <c r="AE32" s="687"/>
      <c r="AF32" s="687"/>
      <c r="AG32" s="687"/>
      <c r="AH32" s="687"/>
      <c r="AI32" s="687"/>
      <c r="AJ32" s="687"/>
      <c r="AK32" s="687"/>
      <c r="AL32" s="629" t="s">
        <v>129</v>
      </c>
      <c r="AM32" s="630"/>
      <c r="AN32" s="630"/>
      <c r="AO32" s="688"/>
      <c r="AP32" s="718"/>
      <c r="AQ32" s="719"/>
      <c r="AR32" s="719"/>
      <c r="AS32" s="719"/>
      <c r="AT32" s="722"/>
      <c r="AU32" s="231"/>
      <c r="AV32" s="231"/>
      <c r="AW32" s="231"/>
      <c r="AX32" s="636" t="s">
        <v>318</v>
      </c>
      <c r="AY32" s="637"/>
      <c r="AZ32" s="637"/>
      <c r="BA32" s="637"/>
      <c r="BB32" s="637"/>
      <c r="BC32" s="637"/>
      <c r="BD32" s="637"/>
      <c r="BE32" s="637"/>
      <c r="BF32" s="638"/>
      <c r="BG32" s="701">
        <v>99.5</v>
      </c>
      <c r="BH32" s="640"/>
      <c r="BI32" s="640"/>
      <c r="BJ32" s="640"/>
      <c r="BK32" s="640"/>
      <c r="BL32" s="640"/>
      <c r="BM32" s="684">
        <v>97.5</v>
      </c>
      <c r="BN32" s="640"/>
      <c r="BO32" s="640"/>
      <c r="BP32" s="640"/>
      <c r="BQ32" s="677"/>
      <c r="BR32" s="701">
        <v>99.5</v>
      </c>
      <c r="BS32" s="640"/>
      <c r="BT32" s="640"/>
      <c r="BU32" s="640"/>
      <c r="BV32" s="640"/>
      <c r="BW32" s="640"/>
      <c r="BX32" s="684">
        <v>97.1</v>
      </c>
      <c r="BY32" s="640"/>
      <c r="BZ32" s="640"/>
      <c r="CA32" s="640"/>
      <c r="CB32" s="677"/>
      <c r="CD32" s="712"/>
      <c r="CE32" s="713"/>
      <c r="CF32" s="668" t="s">
        <v>319</v>
      </c>
      <c r="CG32" s="665"/>
      <c r="CH32" s="665"/>
      <c r="CI32" s="665"/>
      <c r="CJ32" s="665"/>
      <c r="CK32" s="665"/>
      <c r="CL32" s="665"/>
      <c r="CM32" s="665"/>
      <c r="CN32" s="665"/>
      <c r="CO32" s="665"/>
      <c r="CP32" s="665"/>
      <c r="CQ32" s="666"/>
      <c r="CR32" s="624" t="s">
        <v>129</v>
      </c>
      <c r="CS32" s="627"/>
      <c r="CT32" s="627"/>
      <c r="CU32" s="627"/>
      <c r="CV32" s="627"/>
      <c r="CW32" s="627"/>
      <c r="CX32" s="627"/>
      <c r="CY32" s="628"/>
      <c r="CZ32" s="629" t="s">
        <v>129</v>
      </c>
      <c r="DA32" s="658"/>
      <c r="DB32" s="658"/>
      <c r="DC32" s="659"/>
      <c r="DD32" s="632" t="s">
        <v>129</v>
      </c>
      <c r="DE32" s="627"/>
      <c r="DF32" s="627"/>
      <c r="DG32" s="627"/>
      <c r="DH32" s="627"/>
      <c r="DI32" s="627"/>
      <c r="DJ32" s="627"/>
      <c r="DK32" s="628"/>
      <c r="DL32" s="632" t="s">
        <v>129</v>
      </c>
      <c r="DM32" s="627"/>
      <c r="DN32" s="627"/>
      <c r="DO32" s="627"/>
      <c r="DP32" s="627"/>
      <c r="DQ32" s="627"/>
      <c r="DR32" s="627"/>
      <c r="DS32" s="627"/>
      <c r="DT32" s="627"/>
      <c r="DU32" s="627"/>
      <c r="DV32" s="628"/>
      <c r="DW32" s="629" t="s">
        <v>129</v>
      </c>
      <c r="DX32" s="658"/>
      <c r="DY32" s="658"/>
      <c r="DZ32" s="658"/>
      <c r="EA32" s="658"/>
      <c r="EB32" s="658"/>
      <c r="EC32" s="660"/>
    </row>
    <row r="33" spans="2:133" ht="11.25" customHeight="1" x14ac:dyDescent="0.15">
      <c r="B33" s="621" t="s">
        <v>320</v>
      </c>
      <c r="C33" s="622"/>
      <c r="D33" s="622"/>
      <c r="E33" s="622"/>
      <c r="F33" s="622"/>
      <c r="G33" s="622"/>
      <c r="H33" s="622"/>
      <c r="I33" s="622"/>
      <c r="J33" s="622"/>
      <c r="K33" s="622"/>
      <c r="L33" s="622"/>
      <c r="M33" s="622"/>
      <c r="N33" s="622"/>
      <c r="O33" s="622"/>
      <c r="P33" s="622"/>
      <c r="Q33" s="623"/>
      <c r="R33" s="624">
        <v>1797558</v>
      </c>
      <c r="S33" s="627"/>
      <c r="T33" s="627"/>
      <c r="U33" s="627"/>
      <c r="V33" s="627"/>
      <c r="W33" s="627"/>
      <c r="X33" s="627"/>
      <c r="Y33" s="628"/>
      <c r="Z33" s="686">
        <v>5.3</v>
      </c>
      <c r="AA33" s="686"/>
      <c r="AB33" s="686"/>
      <c r="AC33" s="686"/>
      <c r="AD33" s="687" t="s">
        <v>129</v>
      </c>
      <c r="AE33" s="687"/>
      <c r="AF33" s="687"/>
      <c r="AG33" s="687"/>
      <c r="AH33" s="687"/>
      <c r="AI33" s="687"/>
      <c r="AJ33" s="687"/>
      <c r="AK33" s="687"/>
      <c r="AL33" s="629" t="s">
        <v>244</v>
      </c>
      <c r="AM33" s="630"/>
      <c r="AN33" s="630"/>
      <c r="AO33" s="68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321</v>
      </c>
      <c r="CE33" s="665"/>
      <c r="CF33" s="665"/>
      <c r="CG33" s="665"/>
      <c r="CH33" s="665"/>
      <c r="CI33" s="665"/>
      <c r="CJ33" s="665"/>
      <c r="CK33" s="665"/>
      <c r="CL33" s="665"/>
      <c r="CM33" s="665"/>
      <c r="CN33" s="665"/>
      <c r="CO33" s="665"/>
      <c r="CP33" s="665"/>
      <c r="CQ33" s="666"/>
      <c r="CR33" s="624">
        <v>11926570</v>
      </c>
      <c r="CS33" s="625"/>
      <c r="CT33" s="625"/>
      <c r="CU33" s="625"/>
      <c r="CV33" s="625"/>
      <c r="CW33" s="625"/>
      <c r="CX33" s="625"/>
      <c r="CY33" s="626"/>
      <c r="CZ33" s="629">
        <v>37.6</v>
      </c>
      <c r="DA33" s="658"/>
      <c r="DB33" s="658"/>
      <c r="DC33" s="659"/>
      <c r="DD33" s="632">
        <v>9738645</v>
      </c>
      <c r="DE33" s="625"/>
      <c r="DF33" s="625"/>
      <c r="DG33" s="625"/>
      <c r="DH33" s="625"/>
      <c r="DI33" s="625"/>
      <c r="DJ33" s="625"/>
      <c r="DK33" s="626"/>
      <c r="DL33" s="632">
        <v>7180330</v>
      </c>
      <c r="DM33" s="625"/>
      <c r="DN33" s="625"/>
      <c r="DO33" s="625"/>
      <c r="DP33" s="625"/>
      <c r="DQ33" s="625"/>
      <c r="DR33" s="625"/>
      <c r="DS33" s="625"/>
      <c r="DT33" s="625"/>
      <c r="DU33" s="625"/>
      <c r="DV33" s="626"/>
      <c r="DW33" s="629">
        <v>36.9</v>
      </c>
      <c r="DX33" s="658"/>
      <c r="DY33" s="658"/>
      <c r="DZ33" s="658"/>
      <c r="EA33" s="658"/>
      <c r="EB33" s="658"/>
      <c r="EC33" s="660"/>
    </row>
    <row r="34" spans="2:133" ht="11.25" customHeight="1" x14ac:dyDescent="0.15">
      <c r="B34" s="621" t="s">
        <v>322</v>
      </c>
      <c r="C34" s="622"/>
      <c r="D34" s="622"/>
      <c r="E34" s="622"/>
      <c r="F34" s="622"/>
      <c r="G34" s="622"/>
      <c r="H34" s="622"/>
      <c r="I34" s="622"/>
      <c r="J34" s="622"/>
      <c r="K34" s="622"/>
      <c r="L34" s="622"/>
      <c r="M34" s="622"/>
      <c r="N34" s="622"/>
      <c r="O34" s="622"/>
      <c r="P34" s="622"/>
      <c r="Q34" s="623"/>
      <c r="R34" s="624">
        <v>913408</v>
      </c>
      <c r="S34" s="627"/>
      <c r="T34" s="627"/>
      <c r="U34" s="627"/>
      <c r="V34" s="627"/>
      <c r="W34" s="627"/>
      <c r="X34" s="627"/>
      <c r="Y34" s="628"/>
      <c r="Z34" s="686">
        <v>2.7</v>
      </c>
      <c r="AA34" s="686"/>
      <c r="AB34" s="686"/>
      <c r="AC34" s="686"/>
      <c r="AD34" s="687">
        <v>14187</v>
      </c>
      <c r="AE34" s="687"/>
      <c r="AF34" s="687"/>
      <c r="AG34" s="687"/>
      <c r="AH34" s="687"/>
      <c r="AI34" s="687"/>
      <c r="AJ34" s="687"/>
      <c r="AK34" s="687"/>
      <c r="AL34" s="629">
        <v>0.1</v>
      </c>
      <c r="AM34" s="630"/>
      <c r="AN34" s="630"/>
      <c r="AO34" s="688"/>
      <c r="AP34" s="234"/>
      <c r="AQ34" s="698" t="s">
        <v>323</v>
      </c>
      <c r="AR34" s="699"/>
      <c r="AS34" s="699"/>
      <c r="AT34" s="699"/>
      <c r="AU34" s="699"/>
      <c r="AV34" s="699"/>
      <c r="AW34" s="699"/>
      <c r="AX34" s="699"/>
      <c r="AY34" s="699"/>
      <c r="AZ34" s="699"/>
      <c r="BA34" s="699"/>
      <c r="BB34" s="699"/>
      <c r="BC34" s="699"/>
      <c r="BD34" s="699"/>
      <c r="BE34" s="699"/>
      <c r="BF34" s="700"/>
      <c r="BG34" s="698" t="s">
        <v>324</v>
      </c>
      <c r="BH34" s="699"/>
      <c r="BI34" s="699"/>
      <c r="BJ34" s="699"/>
      <c r="BK34" s="699"/>
      <c r="BL34" s="699"/>
      <c r="BM34" s="699"/>
      <c r="BN34" s="699"/>
      <c r="BO34" s="699"/>
      <c r="BP34" s="699"/>
      <c r="BQ34" s="699"/>
      <c r="BR34" s="699"/>
      <c r="BS34" s="699"/>
      <c r="BT34" s="699"/>
      <c r="BU34" s="699"/>
      <c r="BV34" s="699"/>
      <c r="BW34" s="699"/>
      <c r="BX34" s="699"/>
      <c r="BY34" s="699"/>
      <c r="BZ34" s="699"/>
      <c r="CA34" s="699"/>
      <c r="CB34" s="700"/>
      <c r="CD34" s="668" t="s">
        <v>325</v>
      </c>
      <c r="CE34" s="665"/>
      <c r="CF34" s="665"/>
      <c r="CG34" s="665"/>
      <c r="CH34" s="665"/>
      <c r="CI34" s="665"/>
      <c r="CJ34" s="665"/>
      <c r="CK34" s="665"/>
      <c r="CL34" s="665"/>
      <c r="CM34" s="665"/>
      <c r="CN34" s="665"/>
      <c r="CO34" s="665"/>
      <c r="CP34" s="665"/>
      <c r="CQ34" s="666"/>
      <c r="CR34" s="624">
        <v>5304007</v>
      </c>
      <c r="CS34" s="627"/>
      <c r="CT34" s="627"/>
      <c r="CU34" s="627"/>
      <c r="CV34" s="627"/>
      <c r="CW34" s="627"/>
      <c r="CX34" s="627"/>
      <c r="CY34" s="628"/>
      <c r="CZ34" s="629">
        <v>16.7</v>
      </c>
      <c r="DA34" s="658"/>
      <c r="DB34" s="658"/>
      <c r="DC34" s="659"/>
      <c r="DD34" s="632">
        <v>3970452</v>
      </c>
      <c r="DE34" s="627"/>
      <c r="DF34" s="627"/>
      <c r="DG34" s="627"/>
      <c r="DH34" s="627"/>
      <c r="DI34" s="627"/>
      <c r="DJ34" s="627"/>
      <c r="DK34" s="628"/>
      <c r="DL34" s="632">
        <v>3695162</v>
      </c>
      <c r="DM34" s="627"/>
      <c r="DN34" s="627"/>
      <c r="DO34" s="627"/>
      <c r="DP34" s="627"/>
      <c r="DQ34" s="627"/>
      <c r="DR34" s="627"/>
      <c r="DS34" s="627"/>
      <c r="DT34" s="627"/>
      <c r="DU34" s="627"/>
      <c r="DV34" s="628"/>
      <c r="DW34" s="629">
        <v>19</v>
      </c>
      <c r="DX34" s="658"/>
      <c r="DY34" s="658"/>
      <c r="DZ34" s="658"/>
      <c r="EA34" s="658"/>
      <c r="EB34" s="658"/>
      <c r="EC34" s="660"/>
    </row>
    <row r="35" spans="2:133" ht="11.25" customHeight="1" x14ac:dyDescent="0.15">
      <c r="B35" s="621" t="s">
        <v>326</v>
      </c>
      <c r="C35" s="622"/>
      <c r="D35" s="622"/>
      <c r="E35" s="622"/>
      <c r="F35" s="622"/>
      <c r="G35" s="622"/>
      <c r="H35" s="622"/>
      <c r="I35" s="622"/>
      <c r="J35" s="622"/>
      <c r="K35" s="622"/>
      <c r="L35" s="622"/>
      <c r="M35" s="622"/>
      <c r="N35" s="622"/>
      <c r="O35" s="622"/>
      <c r="P35" s="622"/>
      <c r="Q35" s="623"/>
      <c r="R35" s="624">
        <v>2689900</v>
      </c>
      <c r="S35" s="627"/>
      <c r="T35" s="627"/>
      <c r="U35" s="627"/>
      <c r="V35" s="627"/>
      <c r="W35" s="627"/>
      <c r="X35" s="627"/>
      <c r="Y35" s="628"/>
      <c r="Z35" s="686">
        <v>8</v>
      </c>
      <c r="AA35" s="686"/>
      <c r="AB35" s="686"/>
      <c r="AC35" s="686"/>
      <c r="AD35" s="687" t="s">
        <v>129</v>
      </c>
      <c r="AE35" s="687"/>
      <c r="AF35" s="687"/>
      <c r="AG35" s="687"/>
      <c r="AH35" s="687"/>
      <c r="AI35" s="687"/>
      <c r="AJ35" s="687"/>
      <c r="AK35" s="687"/>
      <c r="AL35" s="629" t="s">
        <v>129</v>
      </c>
      <c r="AM35" s="630"/>
      <c r="AN35" s="630"/>
      <c r="AO35" s="688"/>
      <c r="AP35" s="234"/>
      <c r="AQ35" s="692" t="s">
        <v>327</v>
      </c>
      <c r="AR35" s="693"/>
      <c r="AS35" s="693"/>
      <c r="AT35" s="693"/>
      <c r="AU35" s="693"/>
      <c r="AV35" s="693"/>
      <c r="AW35" s="693"/>
      <c r="AX35" s="693"/>
      <c r="AY35" s="694"/>
      <c r="AZ35" s="689">
        <v>3706658</v>
      </c>
      <c r="BA35" s="690"/>
      <c r="BB35" s="690"/>
      <c r="BC35" s="690"/>
      <c r="BD35" s="690"/>
      <c r="BE35" s="690"/>
      <c r="BF35" s="691"/>
      <c r="BG35" s="695" t="s">
        <v>328</v>
      </c>
      <c r="BH35" s="696"/>
      <c r="BI35" s="696"/>
      <c r="BJ35" s="696"/>
      <c r="BK35" s="696"/>
      <c r="BL35" s="696"/>
      <c r="BM35" s="696"/>
      <c r="BN35" s="696"/>
      <c r="BO35" s="696"/>
      <c r="BP35" s="696"/>
      <c r="BQ35" s="696"/>
      <c r="BR35" s="696"/>
      <c r="BS35" s="696"/>
      <c r="BT35" s="696"/>
      <c r="BU35" s="697"/>
      <c r="BV35" s="689">
        <v>690488</v>
      </c>
      <c r="BW35" s="690"/>
      <c r="BX35" s="690"/>
      <c r="BY35" s="690"/>
      <c r="BZ35" s="690"/>
      <c r="CA35" s="690"/>
      <c r="CB35" s="691"/>
      <c r="CD35" s="668" t="s">
        <v>329</v>
      </c>
      <c r="CE35" s="665"/>
      <c r="CF35" s="665"/>
      <c r="CG35" s="665"/>
      <c r="CH35" s="665"/>
      <c r="CI35" s="665"/>
      <c r="CJ35" s="665"/>
      <c r="CK35" s="665"/>
      <c r="CL35" s="665"/>
      <c r="CM35" s="665"/>
      <c r="CN35" s="665"/>
      <c r="CO35" s="665"/>
      <c r="CP35" s="665"/>
      <c r="CQ35" s="666"/>
      <c r="CR35" s="624">
        <v>173092</v>
      </c>
      <c r="CS35" s="625"/>
      <c r="CT35" s="625"/>
      <c r="CU35" s="625"/>
      <c r="CV35" s="625"/>
      <c r="CW35" s="625"/>
      <c r="CX35" s="625"/>
      <c r="CY35" s="626"/>
      <c r="CZ35" s="629">
        <v>0.5</v>
      </c>
      <c r="DA35" s="658"/>
      <c r="DB35" s="658"/>
      <c r="DC35" s="659"/>
      <c r="DD35" s="632">
        <v>146501</v>
      </c>
      <c r="DE35" s="625"/>
      <c r="DF35" s="625"/>
      <c r="DG35" s="625"/>
      <c r="DH35" s="625"/>
      <c r="DI35" s="625"/>
      <c r="DJ35" s="625"/>
      <c r="DK35" s="626"/>
      <c r="DL35" s="632">
        <v>146501</v>
      </c>
      <c r="DM35" s="625"/>
      <c r="DN35" s="625"/>
      <c r="DO35" s="625"/>
      <c r="DP35" s="625"/>
      <c r="DQ35" s="625"/>
      <c r="DR35" s="625"/>
      <c r="DS35" s="625"/>
      <c r="DT35" s="625"/>
      <c r="DU35" s="625"/>
      <c r="DV35" s="626"/>
      <c r="DW35" s="629">
        <v>0.8</v>
      </c>
      <c r="DX35" s="658"/>
      <c r="DY35" s="658"/>
      <c r="DZ35" s="658"/>
      <c r="EA35" s="658"/>
      <c r="EB35" s="658"/>
      <c r="EC35" s="660"/>
    </row>
    <row r="36" spans="2:133" ht="11.25" customHeight="1" x14ac:dyDescent="0.15">
      <c r="B36" s="621" t="s">
        <v>330</v>
      </c>
      <c r="C36" s="622"/>
      <c r="D36" s="622"/>
      <c r="E36" s="622"/>
      <c r="F36" s="622"/>
      <c r="G36" s="622"/>
      <c r="H36" s="622"/>
      <c r="I36" s="622"/>
      <c r="J36" s="622"/>
      <c r="K36" s="622"/>
      <c r="L36" s="622"/>
      <c r="M36" s="622"/>
      <c r="N36" s="622"/>
      <c r="O36" s="622"/>
      <c r="P36" s="622"/>
      <c r="Q36" s="623"/>
      <c r="R36" s="624" t="s">
        <v>244</v>
      </c>
      <c r="S36" s="627"/>
      <c r="T36" s="627"/>
      <c r="U36" s="627"/>
      <c r="V36" s="627"/>
      <c r="W36" s="627"/>
      <c r="X36" s="627"/>
      <c r="Y36" s="628"/>
      <c r="Z36" s="686" t="s">
        <v>244</v>
      </c>
      <c r="AA36" s="686"/>
      <c r="AB36" s="686"/>
      <c r="AC36" s="686"/>
      <c r="AD36" s="687" t="s">
        <v>244</v>
      </c>
      <c r="AE36" s="687"/>
      <c r="AF36" s="687"/>
      <c r="AG36" s="687"/>
      <c r="AH36" s="687"/>
      <c r="AI36" s="687"/>
      <c r="AJ36" s="687"/>
      <c r="AK36" s="687"/>
      <c r="AL36" s="629" t="s">
        <v>129</v>
      </c>
      <c r="AM36" s="630"/>
      <c r="AN36" s="630"/>
      <c r="AO36" s="688"/>
      <c r="AQ36" s="661" t="s">
        <v>331</v>
      </c>
      <c r="AR36" s="662"/>
      <c r="AS36" s="662"/>
      <c r="AT36" s="662"/>
      <c r="AU36" s="662"/>
      <c r="AV36" s="662"/>
      <c r="AW36" s="662"/>
      <c r="AX36" s="662"/>
      <c r="AY36" s="663"/>
      <c r="AZ36" s="624">
        <v>576715</v>
      </c>
      <c r="BA36" s="627"/>
      <c r="BB36" s="627"/>
      <c r="BC36" s="627"/>
      <c r="BD36" s="625"/>
      <c r="BE36" s="625"/>
      <c r="BF36" s="664"/>
      <c r="BG36" s="668" t="s">
        <v>332</v>
      </c>
      <c r="BH36" s="665"/>
      <c r="BI36" s="665"/>
      <c r="BJ36" s="665"/>
      <c r="BK36" s="665"/>
      <c r="BL36" s="665"/>
      <c r="BM36" s="665"/>
      <c r="BN36" s="665"/>
      <c r="BO36" s="665"/>
      <c r="BP36" s="665"/>
      <c r="BQ36" s="665"/>
      <c r="BR36" s="665"/>
      <c r="BS36" s="665"/>
      <c r="BT36" s="665"/>
      <c r="BU36" s="666"/>
      <c r="BV36" s="624">
        <v>666480</v>
      </c>
      <c r="BW36" s="627"/>
      <c r="BX36" s="627"/>
      <c r="BY36" s="627"/>
      <c r="BZ36" s="627"/>
      <c r="CA36" s="627"/>
      <c r="CB36" s="667"/>
      <c r="CD36" s="668" t="s">
        <v>333</v>
      </c>
      <c r="CE36" s="665"/>
      <c r="CF36" s="665"/>
      <c r="CG36" s="665"/>
      <c r="CH36" s="665"/>
      <c r="CI36" s="665"/>
      <c r="CJ36" s="665"/>
      <c r="CK36" s="665"/>
      <c r="CL36" s="665"/>
      <c r="CM36" s="665"/>
      <c r="CN36" s="665"/>
      <c r="CO36" s="665"/>
      <c r="CP36" s="665"/>
      <c r="CQ36" s="666"/>
      <c r="CR36" s="624">
        <v>1557945</v>
      </c>
      <c r="CS36" s="627"/>
      <c r="CT36" s="627"/>
      <c r="CU36" s="627"/>
      <c r="CV36" s="627"/>
      <c r="CW36" s="627"/>
      <c r="CX36" s="627"/>
      <c r="CY36" s="628"/>
      <c r="CZ36" s="629">
        <v>4.9000000000000004</v>
      </c>
      <c r="DA36" s="658"/>
      <c r="DB36" s="658"/>
      <c r="DC36" s="659"/>
      <c r="DD36" s="632">
        <v>1383072</v>
      </c>
      <c r="DE36" s="627"/>
      <c r="DF36" s="627"/>
      <c r="DG36" s="627"/>
      <c r="DH36" s="627"/>
      <c r="DI36" s="627"/>
      <c r="DJ36" s="627"/>
      <c r="DK36" s="628"/>
      <c r="DL36" s="632">
        <v>890995</v>
      </c>
      <c r="DM36" s="627"/>
      <c r="DN36" s="627"/>
      <c r="DO36" s="627"/>
      <c r="DP36" s="627"/>
      <c r="DQ36" s="627"/>
      <c r="DR36" s="627"/>
      <c r="DS36" s="627"/>
      <c r="DT36" s="627"/>
      <c r="DU36" s="627"/>
      <c r="DV36" s="628"/>
      <c r="DW36" s="629">
        <v>4.5999999999999996</v>
      </c>
      <c r="DX36" s="658"/>
      <c r="DY36" s="658"/>
      <c r="DZ36" s="658"/>
      <c r="EA36" s="658"/>
      <c r="EB36" s="658"/>
      <c r="EC36" s="660"/>
    </row>
    <row r="37" spans="2:133" ht="11.25" customHeight="1" x14ac:dyDescent="0.15">
      <c r="B37" s="621" t="s">
        <v>334</v>
      </c>
      <c r="C37" s="622"/>
      <c r="D37" s="622"/>
      <c r="E37" s="622"/>
      <c r="F37" s="622"/>
      <c r="G37" s="622"/>
      <c r="H37" s="622"/>
      <c r="I37" s="622"/>
      <c r="J37" s="622"/>
      <c r="K37" s="622"/>
      <c r="L37" s="622"/>
      <c r="M37" s="622"/>
      <c r="N37" s="622"/>
      <c r="O37" s="622"/>
      <c r="P37" s="622"/>
      <c r="Q37" s="623"/>
      <c r="R37" s="624" t="s">
        <v>129</v>
      </c>
      <c r="S37" s="627"/>
      <c r="T37" s="627"/>
      <c r="U37" s="627"/>
      <c r="V37" s="627"/>
      <c r="W37" s="627"/>
      <c r="X37" s="627"/>
      <c r="Y37" s="628"/>
      <c r="Z37" s="686" t="s">
        <v>244</v>
      </c>
      <c r="AA37" s="686"/>
      <c r="AB37" s="686"/>
      <c r="AC37" s="686"/>
      <c r="AD37" s="687" t="s">
        <v>129</v>
      </c>
      <c r="AE37" s="687"/>
      <c r="AF37" s="687"/>
      <c r="AG37" s="687"/>
      <c r="AH37" s="687"/>
      <c r="AI37" s="687"/>
      <c r="AJ37" s="687"/>
      <c r="AK37" s="687"/>
      <c r="AL37" s="629" t="s">
        <v>129</v>
      </c>
      <c r="AM37" s="630"/>
      <c r="AN37" s="630"/>
      <c r="AO37" s="688"/>
      <c r="AQ37" s="661" t="s">
        <v>335</v>
      </c>
      <c r="AR37" s="662"/>
      <c r="AS37" s="662"/>
      <c r="AT37" s="662"/>
      <c r="AU37" s="662"/>
      <c r="AV37" s="662"/>
      <c r="AW37" s="662"/>
      <c r="AX37" s="662"/>
      <c r="AY37" s="663"/>
      <c r="AZ37" s="624">
        <v>386088</v>
      </c>
      <c r="BA37" s="627"/>
      <c r="BB37" s="627"/>
      <c r="BC37" s="627"/>
      <c r="BD37" s="625"/>
      <c r="BE37" s="625"/>
      <c r="BF37" s="664"/>
      <c r="BG37" s="668" t="s">
        <v>336</v>
      </c>
      <c r="BH37" s="665"/>
      <c r="BI37" s="665"/>
      <c r="BJ37" s="665"/>
      <c r="BK37" s="665"/>
      <c r="BL37" s="665"/>
      <c r="BM37" s="665"/>
      <c r="BN37" s="665"/>
      <c r="BO37" s="665"/>
      <c r="BP37" s="665"/>
      <c r="BQ37" s="665"/>
      <c r="BR37" s="665"/>
      <c r="BS37" s="665"/>
      <c r="BT37" s="665"/>
      <c r="BU37" s="666"/>
      <c r="BV37" s="624">
        <v>12195</v>
      </c>
      <c r="BW37" s="627"/>
      <c r="BX37" s="627"/>
      <c r="BY37" s="627"/>
      <c r="BZ37" s="627"/>
      <c r="CA37" s="627"/>
      <c r="CB37" s="667"/>
      <c r="CD37" s="668" t="s">
        <v>337</v>
      </c>
      <c r="CE37" s="665"/>
      <c r="CF37" s="665"/>
      <c r="CG37" s="665"/>
      <c r="CH37" s="665"/>
      <c r="CI37" s="665"/>
      <c r="CJ37" s="665"/>
      <c r="CK37" s="665"/>
      <c r="CL37" s="665"/>
      <c r="CM37" s="665"/>
      <c r="CN37" s="665"/>
      <c r="CO37" s="665"/>
      <c r="CP37" s="665"/>
      <c r="CQ37" s="666"/>
      <c r="CR37" s="624">
        <v>161842</v>
      </c>
      <c r="CS37" s="625"/>
      <c r="CT37" s="625"/>
      <c r="CU37" s="625"/>
      <c r="CV37" s="625"/>
      <c r="CW37" s="625"/>
      <c r="CX37" s="625"/>
      <c r="CY37" s="626"/>
      <c r="CZ37" s="629">
        <v>0.5</v>
      </c>
      <c r="DA37" s="658"/>
      <c r="DB37" s="658"/>
      <c r="DC37" s="659"/>
      <c r="DD37" s="632">
        <v>161842</v>
      </c>
      <c r="DE37" s="625"/>
      <c r="DF37" s="625"/>
      <c r="DG37" s="625"/>
      <c r="DH37" s="625"/>
      <c r="DI37" s="625"/>
      <c r="DJ37" s="625"/>
      <c r="DK37" s="626"/>
      <c r="DL37" s="632">
        <v>161842</v>
      </c>
      <c r="DM37" s="625"/>
      <c r="DN37" s="625"/>
      <c r="DO37" s="625"/>
      <c r="DP37" s="625"/>
      <c r="DQ37" s="625"/>
      <c r="DR37" s="625"/>
      <c r="DS37" s="625"/>
      <c r="DT37" s="625"/>
      <c r="DU37" s="625"/>
      <c r="DV37" s="626"/>
      <c r="DW37" s="629">
        <v>0.8</v>
      </c>
      <c r="DX37" s="658"/>
      <c r="DY37" s="658"/>
      <c r="DZ37" s="658"/>
      <c r="EA37" s="658"/>
      <c r="EB37" s="658"/>
      <c r="EC37" s="660"/>
    </row>
    <row r="38" spans="2:133" ht="11.25" customHeight="1" x14ac:dyDescent="0.15">
      <c r="B38" s="636" t="s">
        <v>338</v>
      </c>
      <c r="C38" s="637"/>
      <c r="D38" s="637"/>
      <c r="E38" s="637"/>
      <c r="F38" s="637"/>
      <c r="G38" s="637"/>
      <c r="H38" s="637"/>
      <c r="I38" s="637"/>
      <c r="J38" s="637"/>
      <c r="K38" s="637"/>
      <c r="L38" s="637"/>
      <c r="M38" s="637"/>
      <c r="N38" s="637"/>
      <c r="O38" s="637"/>
      <c r="P38" s="637"/>
      <c r="Q38" s="638"/>
      <c r="R38" s="639">
        <v>33624446</v>
      </c>
      <c r="S38" s="676"/>
      <c r="T38" s="676"/>
      <c r="U38" s="676"/>
      <c r="V38" s="676"/>
      <c r="W38" s="676"/>
      <c r="X38" s="676"/>
      <c r="Y38" s="681"/>
      <c r="Z38" s="682">
        <v>100</v>
      </c>
      <c r="AA38" s="682"/>
      <c r="AB38" s="682"/>
      <c r="AC38" s="682"/>
      <c r="AD38" s="683">
        <v>19443398</v>
      </c>
      <c r="AE38" s="683"/>
      <c r="AF38" s="683"/>
      <c r="AG38" s="683"/>
      <c r="AH38" s="683"/>
      <c r="AI38" s="683"/>
      <c r="AJ38" s="683"/>
      <c r="AK38" s="683"/>
      <c r="AL38" s="642">
        <v>100</v>
      </c>
      <c r="AM38" s="684"/>
      <c r="AN38" s="684"/>
      <c r="AO38" s="685"/>
      <c r="AQ38" s="661" t="s">
        <v>339</v>
      </c>
      <c r="AR38" s="662"/>
      <c r="AS38" s="662"/>
      <c r="AT38" s="662"/>
      <c r="AU38" s="662"/>
      <c r="AV38" s="662"/>
      <c r="AW38" s="662"/>
      <c r="AX38" s="662"/>
      <c r="AY38" s="663"/>
      <c r="AZ38" s="624">
        <v>89572</v>
      </c>
      <c r="BA38" s="627"/>
      <c r="BB38" s="627"/>
      <c r="BC38" s="627"/>
      <c r="BD38" s="625"/>
      <c r="BE38" s="625"/>
      <c r="BF38" s="664"/>
      <c r="BG38" s="668" t="s">
        <v>340</v>
      </c>
      <c r="BH38" s="665"/>
      <c r="BI38" s="665"/>
      <c r="BJ38" s="665"/>
      <c r="BK38" s="665"/>
      <c r="BL38" s="665"/>
      <c r="BM38" s="665"/>
      <c r="BN38" s="665"/>
      <c r="BO38" s="665"/>
      <c r="BP38" s="665"/>
      <c r="BQ38" s="665"/>
      <c r="BR38" s="665"/>
      <c r="BS38" s="665"/>
      <c r="BT38" s="665"/>
      <c r="BU38" s="666"/>
      <c r="BV38" s="624">
        <v>19082</v>
      </c>
      <c r="BW38" s="627"/>
      <c r="BX38" s="627"/>
      <c r="BY38" s="627"/>
      <c r="BZ38" s="627"/>
      <c r="CA38" s="627"/>
      <c r="CB38" s="667"/>
      <c r="CD38" s="668" t="s">
        <v>341</v>
      </c>
      <c r="CE38" s="665"/>
      <c r="CF38" s="665"/>
      <c r="CG38" s="665"/>
      <c r="CH38" s="665"/>
      <c r="CI38" s="665"/>
      <c r="CJ38" s="665"/>
      <c r="CK38" s="665"/>
      <c r="CL38" s="665"/>
      <c r="CM38" s="665"/>
      <c r="CN38" s="665"/>
      <c r="CO38" s="665"/>
      <c r="CP38" s="665"/>
      <c r="CQ38" s="666"/>
      <c r="CR38" s="624">
        <v>3230998</v>
      </c>
      <c r="CS38" s="627"/>
      <c r="CT38" s="627"/>
      <c r="CU38" s="627"/>
      <c r="CV38" s="627"/>
      <c r="CW38" s="627"/>
      <c r="CX38" s="627"/>
      <c r="CY38" s="628"/>
      <c r="CZ38" s="629">
        <v>10.199999999999999</v>
      </c>
      <c r="DA38" s="658"/>
      <c r="DB38" s="658"/>
      <c r="DC38" s="659"/>
      <c r="DD38" s="632">
        <v>2792262</v>
      </c>
      <c r="DE38" s="627"/>
      <c r="DF38" s="627"/>
      <c r="DG38" s="627"/>
      <c r="DH38" s="627"/>
      <c r="DI38" s="627"/>
      <c r="DJ38" s="627"/>
      <c r="DK38" s="628"/>
      <c r="DL38" s="632">
        <v>2447672</v>
      </c>
      <c r="DM38" s="627"/>
      <c r="DN38" s="627"/>
      <c r="DO38" s="627"/>
      <c r="DP38" s="627"/>
      <c r="DQ38" s="627"/>
      <c r="DR38" s="627"/>
      <c r="DS38" s="627"/>
      <c r="DT38" s="627"/>
      <c r="DU38" s="627"/>
      <c r="DV38" s="628"/>
      <c r="DW38" s="629">
        <v>12.6</v>
      </c>
      <c r="DX38" s="658"/>
      <c r="DY38" s="658"/>
      <c r="DZ38" s="658"/>
      <c r="EA38" s="658"/>
      <c r="EB38" s="658"/>
      <c r="EC38" s="660"/>
    </row>
    <row r="39" spans="2:133" ht="11.25" customHeight="1" x14ac:dyDescent="0.15">
      <c r="AQ39" s="661" t="s">
        <v>342</v>
      </c>
      <c r="AR39" s="662"/>
      <c r="AS39" s="662"/>
      <c r="AT39" s="662"/>
      <c r="AU39" s="662"/>
      <c r="AV39" s="662"/>
      <c r="AW39" s="662"/>
      <c r="AX39" s="662"/>
      <c r="AY39" s="663"/>
      <c r="AZ39" s="624" t="s">
        <v>271</v>
      </c>
      <c r="BA39" s="627"/>
      <c r="BB39" s="627"/>
      <c r="BC39" s="627"/>
      <c r="BD39" s="625"/>
      <c r="BE39" s="625"/>
      <c r="BF39" s="664"/>
      <c r="BG39" s="669" t="s">
        <v>343</v>
      </c>
      <c r="BH39" s="670"/>
      <c r="BI39" s="670"/>
      <c r="BJ39" s="670"/>
      <c r="BK39" s="670"/>
      <c r="BL39" s="235"/>
      <c r="BM39" s="665" t="s">
        <v>344</v>
      </c>
      <c r="BN39" s="665"/>
      <c r="BO39" s="665"/>
      <c r="BP39" s="665"/>
      <c r="BQ39" s="665"/>
      <c r="BR39" s="665"/>
      <c r="BS39" s="665"/>
      <c r="BT39" s="665"/>
      <c r="BU39" s="666"/>
      <c r="BV39" s="624">
        <v>102</v>
      </c>
      <c r="BW39" s="627"/>
      <c r="BX39" s="627"/>
      <c r="BY39" s="627"/>
      <c r="BZ39" s="627"/>
      <c r="CA39" s="627"/>
      <c r="CB39" s="667"/>
      <c r="CD39" s="668" t="s">
        <v>345</v>
      </c>
      <c r="CE39" s="665"/>
      <c r="CF39" s="665"/>
      <c r="CG39" s="665"/>
      <c r="CH39" s="665"/>
      <c r="CI39" s="665"/>
      <c r="CJ39" s="665"/>
      <c r="CK39" s="665"/>
      <c r="CL39" s="665"/>
      <c r="CM39" s="665"/>
      <c r="CN39" s="665"/>
      <c r="CO39" s="665"/>
      <c r="CP39" s="665"/>
      <c r="CQ39" s="666"/>
      <c r="CR39" s="624">
        <v>1446572</v>
      </c>
      <c r="CS39" s="625"/>
      <c r="CT39" s="625"/>
      <c r="CU39" s="625"/>
      <c r="CV39" s="625"/>
      <c r="CW39" s="625"/>
      <c r="CX39" s="625"/>
      <c r="CY39" s="626"/>
      <c r="CZ39" s="629">
        <v>4.5999999999999996</v>
      </c>
      <c r="DA39" s="658"/>
      <c r="DB39" s="658"/>
      <c r="DC39" s="659"/>
      <c r="DD39" s="632">
        <v>1444352</v>
      </c>
      <c r="DE39" s="625"/>
      <c r="DF39" s="625"/>
      <c r="DG39" s="625"/>
      <c r="DH39" s="625"/>
      <c r="DI39" s="625"/>
      <c r="DJ39" s="625"/>
      <c r="DK39" s="626"/>
      <c r="DL39" s="632" t="s">
        <v>244</v>
      </c>
      <c r="DM39" s="625"/>
      <c r="DN39" s="625"/>
      <c r="DO39" s="625"/>
      <c r="DP39" s="625"/>
      <c r="DQ39" s="625"/>
      <c r="DR39" s="625"/>
      <c r="DS39" s="625"/>
      <c r="DT39" s="625"/>
      <c r="DU39" s="625"/>
      <c r="DV39" s="626"/>
      <c r="DW39" s="629" t="s">
        <v>244</v>
      </c>
      <c r="DX39" s="658"/>
      <c r="DY39" s="658"/>
      <c r="DZ39" s="658"/>
      <c r="EA39" s="658"/>
      <c r="EB39" s="658"/>
      <c r="EC39" s="660"/>
    </row>
    <row r="40" spans="2:133" ht="11.25" customHeight="1" x14ac:dyDescent="0.15">
      <c r="AQ40" s="661" t="s">
        <v>346</v>
      </c>
      <c r="AR40" s="662"/>
      <c r="AS40" s="662"/>
      <c r="AT40" s="662"/>
      <c r="AU40" s="662"/>
      <c r="AV40" s="662"/>
      <c r="AW40" s="662"/>
      <c r="AX40" s="662"/>
      <c r="AY40" s="663"/>
      <c r="AZ40" s="624">
        <v>664449</v>
      </c>
      <c r="BA40" s="627"/>
      <c r="BB40" s="627"/>
      <c r="BC40" s="627"/>
      <c r="BD40" s="625"/>
      <c r="BE40" s="625"/>
      <c r="BF40" s="664"/>
      <c r="BG40" s="669"/>
      <c r="BH40" s="670"/>
      <c r="BI40" s="670"/>
      <c r="BJ40" s="670"/>
      <c r="BK40" s="670"/>
      <c r="BL40" s="235"/>
      <c r="BM40" s="665" t="s">
        <v>347</v>
      </c>
      <c r="BN40" s="665"/>
      <c r="BO40" s="665"/>
      <c r="BP40" s="665"/>
      <c r="BQ40" s="665"/>
      <c r="BR40" s="665"/>
      <c r="BS40" s="665"/>
      <c r="BT40" s="665"/>
      <c r="BU40" s="666"/>
      <c r="BV40" s="624" t="s">
        <v>244</v>
      </c>
      <c r="BW40" s="627"/>
      <c r="BX40" s="627"/>
      <c r="BY40" s="627"/>
      <c r="BZ40" s="627"/>
      <c r="CA40" s="627"/>
      <c r="CB40" s="667"/>
      <c r="CD40" s="668" t="s">
        <v>348</v>
      </c>
      <c r="CE40" s="665"/>
      <c r="CF40" s="665"/>
      <c r="CG40" s="665"/>
      <c r="CH40" s="665"/>
      <c r="CI40" s="665"/>
      <c r="CJ40" s="665"/>
      <c r="CK40" s="665"/>
      <c r="CL40" s="665"/>
      <c r="CM40" s="665"/>
      <c r="CN40" s="665"/>
      <c r="CO40" s="665"/>
      <c r="CP40" s="665"/>
      <c r="CQ40" s="666"/>
      <c r="CR40" s="624">
        <v>213956</v>
      </c>
      <c r="CS40" s="627"/>
      <c r="CT40" s="627"/>
      <c r="CU40" s="627"/>
      <c r="CV40" s="627"/>
      <c r="CW40" s="627"/>
      <c r="CX40" s="627"/>
      <c r="CY40" s="628"/>
      <c r="CZ40" s="629">
        <v>0.7</v>
      </c>
      <c r="DA40" s="658"/>
      <c r="DB40" s="658"/>
      <c r="DC40" s="659"/>
      <c r="DD40" s="632">
        <v>2006</v>
      </c>
      <c r="DE40" s="627"/>
      <c r="DF40" s="627"/>
      <c r="DG40" s="627"/>
      <c r="DH40" s="627"/>
      <c r="DI40" s="627"/>
      <c r="DJ40" s="627"/>
      <c r="DK40" s="628"/>
      <c r="DL40" s="632" t="s">
        <v>244</v>
      </c>
      <c r="DM40" s="627"/>
      <c r="DN40" s="627"/>
      <c r="DO40" s="627"/>
      <c r="DP40" s="627"/>
      <c r="DQ40" s="627"/>
      <c r="DR40" s="627"/>
      <c r="DS40" s="627"/>
      <c r="DT40" s="627"/>
      <c r="DU40" s="627"/>
      <c r="DV40" s="628"/>
      <c r="DW40" s="629" t="s">
        <v>129</v>
      </c>
      <c r="DX40" s="658"/>
      <c r="DY40" s="658"/>
      <c r="DZ40" s="658"/>
      <c r="EA40" s="658"/>
      <c r="EB40" s="658"/>
      <c r="EC40" s="660"/>
    </row>
    <row r="41" spans="2:133" ht="11.25" customHeight="1" x14ac:dyDescent="0.15">
      <c r="AQ41" s="673" t="s">
        <v>349</v>
      </c>
      <c r="AR41" s="674"/>
      <c r="AS41" s="674"/>
      <c r="AT41" s="674"/>
      <c r="AU41" s="674"/>
      <c r="AV41" s="674"/>
      <c r="AW41" s="674"/>
      <c r="AX41" s="674"/>
      <c r="AY41" s="675"/>
      <c r="AZ41" s="639">
        <v>1989834</v>
      </c>
      <c r="BA41" s="676"/>
      <c r="BB41" s="676"/>
      <c r="BC41" s="676"/>
      <c r="BD41" s="640"/>
      <c r="BE41" s="640"/>
      <c r="BF41" s="677"/>
      <c r="BG41" s="671"/>
      <c r="BH41" s="672"/>
      <c r="BI41" s="672"/>
      <c r="BJ41" s="672"/>
      <c r="BK41" s="672"/>
      <c r="BL41" s="236"/>
      <c r="BM41" s="678" t="s">
        <v>350</v>
      </c>
      <c r="BN41" s="678"/>
      <c r="BO41" s="678"/>
      <c r="BP41" s="678"/>
      <c r="BQ41" s="678"/>
      <c r="BR41" s="678"/>
      <c r="BS41" s="678"/>
      <c r="BT41" s="678"/>
      <c r="BU41" s="679"/>
      <c r="BV41" s="639">
        <v>323</v>
      </c>
      <c r="BW41" s="676"/>
      <c r="BX41" s="676"/>
      <c r="BY41" s="676"/>
      <c r="BZ41" s="676"/>
      <c r="CA41" s="676"/>
      <c r="CB41" s="680"/>
      <c r="CD41" s="668" t="s">
        <v>351</v>
      </c>
      <c r="CE41" s="665"/>
      <c r="CF41" s="665"/>
      <c r="CG41" s="665"/>
      <c r="CH41" s="665"/>
      <c r="CI41" s="665"/>
      <c r="CJ41" s="665"/>
      <c r="CK41" s="665"/>
      <c r="CL41" s="665"/>
      <c r="CM41" s="665"/>
      <c r="CN41" s="665"/>
      <c r="CO41" s="665"/>
      <c r="CP41" s="665"/>
      <c r="CQ41" s="666"/>
      <c r="CR41" s="624" t="s">
        <v>244</v>
      </c>
      <c r="CS41" s="625"/>
      <c r="CT41" s="625"/>
      <c r="CU41" s="625"/>
      <c r="CV41" s="625"/>
      <c r="CW41" s="625"/>
      <c r="CX41" s="625"/>
      <c r="CY41" s="626"/>
      <c r="CZ41" s="629" t="s">
        <v>244</v>
      </c>
      <c r="DA41" s="658"/>
      <c r="DB41" s="658"/>
      <c r="DC41" s="659"/>
      <c r="DD41" s="632" t="s">
        <v>244</v>
      </c>
      <c r="DE41" s="625"/>
      <c r="DF41" s="625"/>
      <c r="DG41" s="625"/>
      <c r="DH41" s="625"/>
      <c r="DI41" s="625"/>
      <c r="DJ41" s="625"/>
      <c r="DK41" s="626"/>
      <c r="DL41" s="633"/>
      <c r="DM41" s="634"/>
      <c r="DN41" s="634"/>
      <c r="DO41" s="634"/>
      <c r="DP41" s="634"/>
      <c r="DQ41" s="634"/>
      <c r="DR41" s="634"/>
      <c r="DS41" s="634"/>
      <c r="DT41" s="634"/>
      <c r="DU41" s="634"/>
      <c r="DV41" s="635"/>
      <c r="DW41" s="618"/>
      <c r="DX41" s="619"/>
      <c r="DY41" s="619"/>
      <c r="DZ41" s="619"/>
      <c r="EA41" s="619"/>
      <c r="EB41" s="619"/>
      <c r="EC41" s="620"/>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1" t="s">
        <v>353</v>
      </c>
      <c r="CE42" s="622"/>
      <c r="CF42" s="622"/>
      <c r="CG42" s="622"/>
      <c r="CH42" s="622"/>
      <c r="CI42" s="622"/>
      <c r="CJ42" s="622"/>
      <c r="CK42" s="622"/>
      <c r="CL42" s="622"/>
      <c r="CM42" s="622"/>
      <c r="CN42" s="622"/>
      <c r="CO42" s="622"/>
      <c r="CP42" s="622"/>
      <c r="CQ42" s="623"/>
      <c r="CR42" s="624">
        <v>5035226</v>
      </c>
      <c r="CS42" s="627"/>
      <c r="CT42" s="627"/>
      <c r="CU42" s="627"/>
      <c r="CV42" s="627"/>
      <c r="CW42" s="627"/>
      <c r="CX42" s="627"/>
      <c r="CY42" s="628"/>
      <c r="CZ42" s="629">
        <v>15.9</v>
      </c>
      <c r="DA42" s="630"/>
      <c r="DB42" s="630"/>
      <c r="DC42" s="631"/>
      <c r="DD42" s="632">
        <v>890010</v>
      </c>
      <c r="DE42" s="627"/>
      <c r="DF42" s="627"/>
      <c r="DG42" s="627"/>
      <c r="DH42" s="627"/>
      <c r="DI42" s="627"/>
      <c r="DJ42" s="627"/>
      <c r="DK42" s="628"/>
      <c r="DL42" s="633"/>
      <c r="DM42" s="634"/>
      <c r="DN42" s="634"/>
      <c r="DO42" s="634"/>
      <c r="DP42" s="634"/>
      <c r="DQ42" s="634"/>
      <c r="DR42" s="634"/>
      <c r="DS42" s="634"/>
      <c r="DT42" s="634"/>
      <c r="DU42" s="634"/>
      <c r="DV42" s="635"/>
      <c r="DW42" s="618"/>
      <c r="DX42" s="619"/>
      <c r="DY42" s="619"/>
      <c r="DZ42" s="619"/>
      <c r="EA42" s="619"/>
      <c r="EB42" s="619"/>
      <c r="EC42" s="620"/>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1" t="s">
        <v>355</v>
      </c>
      <c r="CE43" s="622"/>
      <c r="CF43" s="622"/>
      <c r="CG43" s="622"/>
      <c r="CH43" s="622"/>
      <c r="CI43" s="622"/>
      <c r="CJ43" s="622"/>
      <c r="CK43" s="622"/>
      <c r="CL43" s="622"/>
      <c r="CM43" s="622"/>
      <c r="CN43" s="622"/>
      <c r="CO43" s="622"/>
      <c r="CP43" s="622"/>
      <c r="CQ43" s="623"/>
      <c r="CR43" s="624">
        <v>185784</v>
      </c>
      <c r="CS43" s="625"/>
      <c r="CT43" s="625"/>
      <c r="CU43" s="625"/>
      <c r="CV43" s="625"/>
      <c r="CW43" s="625"/>
      <c r="CX43" s="625"/>
      <c r="CY43" s="626"/>
      <c r="CZ43" s="629">
        <v>0.6</v>
      </c>
      <c r="DA43" s="658"/>
      <c r="DB43" s="658"/>
      <c r="DC43" s="659"/>
      <c r="DD43" s="632">
        <v>185784</v>
      </c>
      <c r="DE43" s="625"/>
      <c r="DF43" s="625"/>
      <c r="DG43" s="625"/>
      <c r="DH43" s="625"/>
      <c r="DI43" s="625"/>
      <c r="DJ43" s="625"/>
      <c r="DK43" s="626"/>
      <c r="DL43" s="633"/>
      <c r="DM43" s="634"/>
      <c r="DN43" s="634"/>
      <c r="DO43" s="634"/>
      <c r="DP43" s="634"/>
      <c r="DQ43" s="634"/>
      <c r="DR43" s="634"/>
      <c r="DS43" s="634"/>
      <c r="DT43" s="634"/>
      <c r="DU43" s="634"/>
      <c r="DV43" s="635"/>
      <c r="DW43" s="618"/>
      <c r="DX43" s="619"/>
      <c r="DY43" s="619"/>
      <c r="DZ43" s="619"/>
      <c r="EA43" s="619"/>
      <c r="EB43" s="619"/>
      <c r="EC43" s="620"/>
    </row>
    <row r="44" spans="2:133" ht="11.25" customHeight="1" x14ac:dyDescent="0.15">
      <c r="B44" s="240" t="s">
        <v>356</v>
      </c>
      <c r="CD44" s="652" t="s">
        <v>307</v>
      </c>
      <c r="CE44" s="653"/>
      <c r="CF44" s="621" t="s">
        <v>357</v>
      </c>
      <c r="CG44" s="622"/>
      <c r="CH44" s="622"/>
      <c r="CI44" s="622"/>
      <c r="CJ44" s="622"/>
      <c r="CK44" s="622"/>
      <c r="CL44" s="622"/>
      <c r="CM44" s="622"/>
      <c r="CN44" s="622"/>
      <c r="CO44" s="622"/>
      <c r="CP44" s="622"/>
      <c r="CQ44" s="623"/>
      <c r="CR44" s="624">
        <v>4976284</v>
      </c>
      <c r="CS44" s="627"/>
      <c r="CT44" s="627"/>
      <c r="CU44" s="627"/>
      <c r="CV44" s="627"/>
      <c r="CW44" s="627"/>
      <c r="CX44" s="627"/>
      <c r="CY44" s="628"/>
      <c r="CZ44" s="629">
        <v>15.7</v>
      </c>
      <c r="DA44" s="630"/>
      <c r="DB44" s="630"/>
      <c r="DC44" s="631"/>
      <c r="DD44" s="632">
        <v>879589</v>
      </c>
      <c r="DE44" s="627"/>
      <c r="DF44" s="627"/>
      <c r="DG44" s="627"/>
      <c r="DH44" s="627"/>
      <c r="DI44" s="627"/>
      <c r="DJ44" s="627"/>
      <c r="DK44" s="628"/>
      <c r="DL44" s="633"/>
      <c r="DM44" s="634"/>
      <c r="DN44" s="634"/>
      <c r="DO44" s="634"/>
      <c r="DP44" s="634"/>
      <c r="DQ44" s="634"/>
      <c r="DR44" s="634"/>
      <c r="DS44" s="634"/>
      <c r="DT44" s="634"/>
      <c r="DU44" s="634"/>
      <c r="DV44" s="635"/>
      <c r="DW44" s="618"/>
      <c r="DX44" s="619"/>
      <c r="DY44" s="619"/>
      <c r="DZ44" s="619"/>
      <c r="EA44" s="619"/>
      <c r="EB44" s="619"/>
      <c r="EC44" s="620"/>
    </row>
    <row r="45" spans="2:133" ht="11.25" customHeight="1" x14ac:dyDescent="0.15">
      <c r="CD45" s="654"/>
      <c r="CE45" s="655"/>
      <c r="CF45" s="621" t="s">
        <v>358</v>
      </c>
      <c r="CG45" s="622"/>
      <c r="CH45" s="622"/>
      <c r="CI45" s="622"/>
      <c r="CJ45" s="622"/>
      <c r="CK45" s="622"/>
      <c r="CL45" s="622"/>
      <c r="CM45" s="622"/>
      <c r="CN45" s="622"/>
      <c r="CO45" s="622"/>
      <c r="CP45" s="622"/>
      <c r="CQ45" s="623"/>
      <c r="CR45" s="624">
        <v>2267648</v>
      </c>
      <c r="CS45" s="625"/>
      <c r="CT45" s="625"/>
      <c r="CU45" s="625"/>
      <c r="CV45" s="625"/>
      <c r="CW45" s="625"/>
      <c r="CX45" s="625"/>
      <c r="CY45" s="626"/>
      <c r="CZ45" s="629">
        <v>7.1</v>
      </c>
      <c r="DA45" s="658"/>
      <c r="DB45" s="658"/>
      <c r="DC45" s="659"/>
      <c r="DD45" s="632">
        <v>145637</v>
      </c>
      <c r="DE45" s="625"/>
      <c r="DF45" s="625"/>
      <c r="DG45" s="625"/>
      <c r="DH45" s="625"/>
      <c r="DI45" s="625"/>
      <c r="DJ45" s="625"/>
      <c r="DK45" s="626"/>
      <c r="DL45" s="633"/>
      <c r="DM45" s="634"/>
      <c r="DN45" s="634"/>
      <c r="DO45" s="634"/>
      <c r="DP45" s="634"/>
      <c r="DQ45" s="634"/>
      <c r="DR45" s="634"/>
      <c r="DS45" s="634"/>
      <c r="DT45" s="634"/>
      <c r="DU45" s="634"/>
      <c r="DV45" s="635"/>
      <c r="DW45" s="618"/>
      <c r="DX45" s="619"/>
      <c r="DY45" s="619"/>
      <c r="DZ45" s="619"/>
      <c r="EA45" s="619"/>
      <c r="EB45" s="619"/>
      <c r="EC45" s="620"/>
    </row>
    <row r="46" spans="2:133" ht="11.25" customHeight="1" x14ac:dyDescent="0.15">
      <c r="CD46" s="654"/>
      <c r="CE46" s="655"/>
      <c r="CF46" s="621" t="s">
        <v>359</v>
      </c>
      <c r="CG46" s="622"/>
      <c r="CH46" s="622"/>
      <c r="CI46" s="622"/>
      <c r="CJ46" s="622"/>
      <c r="CK46" s="622"/>
      <c r="CL46" s="622"/>
      <c r="CM46" s="622"/>
      <c r="CN46" s="622"/>
      <c r="CO46" s="622"/>
      <c r="CP46" s="622"/>
      <c r="CQ46" s="623"/>
      <c r="CR46" s="624">
        <v>2704475</v>
      </c>
      <c r="CS46" s="627"/>
      <c r="CT46" s="627"/>
      <c r="CU46" s="627"/>
      <c r="CV46" s="627"/>
      <c r="CW46" s="627"/>
      <c r="CX46" s="627"/>
      <c r="CY46" s="628"/>
      <c r="CZ46" s="629">
        <v>8.5</v>
      </c>
      <c r="DA46" s="630"/>
      <c r="DB46" s="630"/>
      <c r="DC46" s="631"/>
      <c r="DD46" s="632">
        <v>729791</v>
      </c>
      <c r="DE46" s="627"/>
      <c r="DF46" s="627"/>
      <c r="DG46" s="627"/>
      <c r="DH46" s="627"/>
      <c r="DI46" s="627"/>
      <c r="DJ46" s="627"/>
      <c r="DK46" s="628"/>
      <c r="DL46" s="633"/>
      <c r="DM46" s="634"/>
      <c r="DN46" s="634"/>
      <c r="DO46" s="634"/>
      <c r="DP46" s="634"/>
      <c r="DQ46" s="634"/>
      <c r="DR46" s="634"/>
      <c r="DS46" s="634"/>
      <c r="DT46" s="634"/>
      <c r="DU46" s="634"/>
      <c r="DV46" s="635"/>
      <c r="DW46" s="618"/>
      <c r="DX46" s="619"/>
      <c r="DY46" s="619"/>
      <c r="DZ46" s="619"/>
      <c r="EA46" s="619"/>
      <c r="EB46" s="619"/>
      <c r="EC46" s="620"/>
    </row>
    <row r="47" spans="2:133" ht="11.25" customHeight="1" x14ac:dyDescent="0.15">
      <c r="CD47" s="654"/>
      <c r="CE47" s="655"/>
      <c r="CF47" s="621" t="s">
        <v>360</v>
      </c>
      <c r="CG47" s="622"/>
      <c r="CH47" s="622"/>
      <c r="CI47" s="622"/>
      <c r="CJ47" s="622"/>
      <c r="CK47" s="622"/>
      <c r="CL47" s="622"/>
      <c r="CM47" s="622"/>
      <c r="CN47" s="622"/>
      <c r="CO47" s="622"/>
      <c r="CP47" s="622"/>
      <c r="CQ47" s="623"/>
      <c r="CR47" s="624">
        <v>58942</v>
      </c>
      <c r="CS47" s="625"/>
      <c r="CT47" s="625"/>
      <c r="CU47" s="625"/>
      <c r="CV47" s="625"/>
      <c r="CW47" s="625"/>
      <c r="CX47" s="625"/>
      <c r="CY47" s="626"/>
      <c r="CZ47" s="629">
        <v>0.2</v>
      </c>
      <c r="DA47" s="658"/>
      <c r="DB47" s="658"/>
      <c r="DC47" s="659"/>
      <c r="DD47" s="632">
        <v>10421</v>
      </c>
      <c r="DE47" s="625"/>
      <c r="DF47" s="625"/>
      <c r="DG47" s="625"/>
      <c r="DH47" s="625"/>
      <c r="DI47" s="625"/>
      <c r="DJ47" s="625"/>
      <c r="DK47" s="626"/>
      <c r="DL47" s="633"/>
      <c r="DM47" s="634"/>
      <c r="DN47" s="634"/>
      <c r="DO47" s="634"/>
      <c r="DP47" s="634"/>
      <c r="DQ47" s="634"/>
      <c r="DR47" s="634"/>
      <c r="DS47" s="634"/>
      <c r="DT47" s="634"/>
      <c r="DU47" s="634"/>
      <c r="DV47" s="635"/>
      <c r="DW47" s="618"/>
      <c r="DX47" s="619"/>
      <c r="DY47" s="619"/>
      <c r="DZ47" s="619"/>
      <c r="EA47" s="619"/>
      <c r="EB47" s="619"/>
      <c r="EC47" s="620"/>
    </row>
    <row r="48" spans="2:133" x14ac:dyDescent="0.15">
      <c r="CD48" s="656"/>
      <c r="CE48" s="657"/>
      <c r="CF48" s="621" t="s">
        <v>361</v>
      </c>
      <c r="CG48" s="622"/>
      <c r="CH48" s="622"/>
      <c r="CI48" s="622"/>
      <c r="CJ48" s="622"/>
      <c r="CK48" s="622"/>
      <c r="CL48" s="622"/>
      <c r="CM48" s="622"/>
      <c r="CN48" s="622"/>
      <c r="CO48" s="622"/>
      <c r="CP48" s="622"/>
      <c r="CQ48" s="623"/>
      <c r="CR48" s="624" t="s">
        <v>244</v>
      </c>
      <c r="CS48" s="627"/>
      <c r="CT48" s="627"/>
      <c r="CU48" s="627"/>
      <c r="CV48" s="627"/>
      <c r="CW48" s="627"/>
      <c r="CX48" s="627"/>
      <c r="CY48" s="628"/>
      <c r="CZ48" s="629" t="s">
        <v>244</v>
      </c>
      <c r="DA48" s="630"/>
      <c r="DB48" s="630"/>
      <c r="DC48" s="631"/>
      <c r="DD48" s="632" t="s">
        <v>244</v>
      </c>
      <c r="DE48" s="627"/>
      <c r="DF48" s="627"/>
      <c r="DG48" s="627"/>
      <c r="DH48" s="627"/>
      <c r="DI48" s="627"/>
      <c r="DJ48" s="627"/>
      <c r="DK48" s="628"/>
      <c r="DL48" s="633"/>
      <c r="DM48" s="634"/>
      <c r="DN48" s="634"/>
      <c r="DO48" s="634"/>
      <c r="DP48" s="634"/>
      <c r="DQ48" s="634"/>
      <c r="DR48" s="634"/>
      <c r="DS48" s="634"/>
      <c r="DT48" s="634"/>
      <c r="DU48" s="634"/>
      <c r="DV48" s="635"/>
      <c r="DW48" s="618"/>
      <c r="DX48" s="619"/>
      <c r="DY48" s="619"/>
      <c r="DZ48" s="619"/>
      <c r="EA48" s="619"/>
      <c r="EB48" s="619"/>
      <c r="EC48" s="620"/>
    </row>
    <row r="49" spans="82:133" ht="11.25" customHeight="1" x14ac:dyDescent="0.15">
      <c r="CD49" s="636" t="s">
        <v>362</v>
      </c>
      <c r="CE49" s="637"/>
      <c r="CF49" s="637"/>
      <c r="CG49" s="637"/>
      <c r="CH49" s="637"/>
      <c r="CI49" s="637"/>
      <c r="CJ49" s="637"/>
      <c r="CK49" s="637"/>
      <c r="CL49" s="637"/>
      <c r="CM49" s="637"/>
      <c r="CN49" s="637"/>
      <c r="CO49" s="637"/>
      <c r="CP49" s="637"/>
      <c r="CQ49" s="638"/>
      <c r="CR49" s="639">
        <v>31737409</v>
      </c>
      <c r="CS49" s="640"/>
      <c r="CT49" s="640"/>
      <c r="CU49" s="640"/>
      <c r="CV49" s="640"/>
      <c r="CW49" s="640"/>
      <c r="CX49" s="640"/>
      <c r="CY49" s="641"/>
      <c r="CZ49" s="642">
        <v>100</v>
      </c>
      <c r="DA49" s="643"/>
      <c r="DB49" s="643"/>
      <c r="DC49" s="644"/>
      <c r="DD49" s="645">
        <v>20977094</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82:133" hidden="1" x14ac:dyDescent="0.15"/>
    <row r="51" spans="82:133" hidden="1" x14ac:dyDescent="0.15"/>
    <row r="52" spans="82:133" hidden="1" x14ac:dyDescent="0.15"/>
    <row r="53" spans="82:133" hidden="1" x14ac:dyDescent="0.15"/>
  </sheetData>
  <sheetProtection algorithmName="SHA-512" hashValue="bK9XyyVw7RT3q3RKLaWfdES/dMmzwndjfup7Zx4xX69aoM/m+ZYiajij1PHbKfJ9Pq6AhvfSlBDyC2HNDUQfkQ==" saltValue="Mgm43eXnno2SZEKvhr20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364</v>
      </c>
      <c r="DK2" s="1165"/>
      <c r="DL2" s="1165"/>
      <c r="DM2" s="1165"/>
      <c r="DN2" s="1165"/>
      <c r="DO2" s="1166"/>
      <c r="DP2" s="249"/>
      <c r="DQ2" s="1164" t="s">
        <v>365</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7" t="s">
        <v>366</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9" t="s">
        <v>368</v>
      </c>
      <c r="B5" s="1050"/>
      <c r="C5" s="1050"/>
      <c r="D5" s="1050"/>
      <c r="E5" s="1050"/>
      <c r="F5" s="1050"/>
      <c r="G5" s="1050"/>
      <c r="H5" s="1050"/>
      <c r="I5" s="1050"/>
      <c r="J5" s="1050"/>
      <c r="K5" s="1050"/>
      <c r="L5" s="1050"/>
      <c r="M5" s="1050"/>
      <c r="N5" s="1050"/>
      <c r="O5" s="1050"/>
      <c r="P5" s="1051"/>
      <c r="Q5" s="1055" t="s">
        <v>369</v>
      </c>
      <c r="R5" s="1056"/>
      <c r="S5" s="1056"/>
      <c r="T5" s="1056"/>
      <c r="U5" s="1057"/>
      <c r="V5" s="1055" t="s">
        <v>370</v>
      </c>
      <c r="W5" s="1056"/>
      <c r="X5" s="1056"/>
      <c r="Y5" s="1056"/>
      <c r="Z5" s="1057"/>
      <c r="AA5" s="1055" t="s">
        <v>371</v>
      </c>
      <c r="AB5" s="1056"/>
      <c r="AC5" s="1056"/>
      <c r="AD5" s="1056"/>
      <c r="AE5" s="1056"/>
      <c r="AF5" s="1167" t="s">
        <v>372</v>
      </c>
      <c r="AG5" s="1056"/>
      <c r="AH5" s="1056"/>
      <c r="AI5" s="1056"/>
      <c r="AJ5" s="1071"/>
      <c r="AK5" s="1056" t="s">
        <v>373</v>
      </c>
      <c r="AL5" s="1056"/>
      <c r="AM5" s="1056"/>
      <c r="AN5" s="1056"/>
      <c r="AO5" s="1057"/>
      <c r="AP5" s="1055" t="s">
        <v>374</v>
      </c>
      <c r="AQ5" s="1056"/>
      <c r="AR5" s="1056"/>
      <c r="AS5" s="1056"/>
      <c r="AT5" s="1057"/>
      <c r="AU5" s="1055" t="s">
        <v>375</v>
      </c>
      <c r="AV5" s="1056"/>
      <c r="AW5" s="1056"/>
      <c r="AX5" s="1056"/>
      <c r="AY5" s="1071"/>
      <c r="AZ5" s="256"/>
      <c r="BA5" s="256"/>
      <c r="BB5" s="256"/>
      <c r="BC5" s="256"/>
      <c r="BD5" s="256"/>
      <c r="BE5" s="257"/>
      <c r="BF5" s="257"/>
      <c r="BG5" s="257"/>
      <c r="BH5" s="257"/>
      <c r="BI5" s="257"/>
      <c r="BJ5" s="257"/>
      <c r="BK5" s="257"/>
      <c r="BL5" s="257"/>
      <c r="BM5" s="257"/>
      <c r="BN5" s="257"/>
      <c r="BO5" s="257"/>
      <c r="BP5" s="257"/>
      <c r="BQ5" s="1049" t="s">
        <v>376</v>
      </c>
      <c r="BR5" s="1050"/>
      <c r="BS5" s="1050"/>
      <c r="BT5" s="1050"/>
      <c r="BU5" s="1050"/>
      <c r="BV5" s="1050"/>
      <c r="BW5" s="1050"/>
      <c r="BX5" s="1050"/>
      <c r="BY5" s="1050"/>
      <c r="BZ5" s="1050"/>
      <c r="CA5" s="1050"/>
      <c r="CB5" s="1050"/>
      <c r="CC5" s="1050"/>
      <c r="CD5" s="1050"/>
      <c r="CE5" s="1050"/>
      <c r="CF5" s="1050"/>
      <c r="CG5" s="1051"/>
      <c r="CH5" s="1055" t="s">
        <v>377</v>
      </c>
      <c r="CI5" s="1056"/>
      <c r="CJ5" s="1056"/>
      <c r="CK5" s="1056"/>
      <c r="CL5" s="1057"/>
      <c r="CM5" s="1055" t="s">
        <v>378</v>
      </c>
      <c r="CN5" s="1056"/>
      <c r="CO5" s="1056"/>
      <c r="CP5" s="1056"/>
      <c r="CQ5" s="1057"/>
      <c r="CR5" s="1055" t="s">
        <v>379</v>
      </c>
      <c r="CS5" s="1056"/>
      <c r="CT5" s="1056"/>
      <c r="CU5" s="1056"/>
      <c r="CV5" s="1057"/>
      <c r="CW5" s="1055" t="s">
        <v>380</v>
      </c>
      <c r="CX5" s="1056"/>
      <c r="CY5" s="1056"/>
      <c r="CZ5" s="1056"/>
      <c r="DA5" s="1057"/>
      <c r="DB5" s="1055" t="s">
        <v>381</v>
      </c>
      <c r="DC5" s="1056"/>
      <c r="DD5" s="1056"/>
      <c r="DE5" s="1056"/>
      <c r="DF5" s="1057"/>
      <c r="DG5" s="1152" t="s">
        <v>382</v>
      </c>
      <c r="DH5" s="1153"/>
      <c r="DI5" s="1153"/>
      <c r="DJ5" s="1153"/>
      <c r="DK5" s="1154"/>
      <c r="DL5" s="1152" t="s">
        <v>383</v>
      </c>
      <c r="DM5" s="1153"/>
      <c r="DN5" s="1153"/>
      <c r="DO5" s="1153"/>
      <c r="DP5" s="1154"/>
      <c r="DQ5" s="1055" t="s">
        <v>384</v>
      </c>
      <c r="DR5" s="1056"/>
      <c r="DS5" s="1056"/>
      <c r="DT5" s="1056"/>
      <c r="DU5" s="1057"/>
      <c r="DV5" s="1055" t="s">
        <v>375</v>
      </c>
      <c r="DW5" s="1056"/>
      <c r="DX5" s="1056"/>
      <c r="DY5" s="1056"/>
      <c r="DZ5" s="1071"/>
      <c r="EA5" s="254"/>
    </row>
    <row r="6" spans="1:131" s="255"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x14ac:dyDescent="0.15">
      <c r="A7" s="258">
        <v>1</v>
      </c>
      <c r="B7" s="1104" t="s">
        <v>385</v>
      </c>
      <c r="C7" s="1105"/>
      <c r="D7" s="1105"/>
      <c r="E7" s="1105"/>
      <c r="F7" s="1105"/>
      <c r="G7" s="1105"/>
      <c r="H7" s="1105"/>
      <c r="I7" s="1105"/>
      <c r="J7" s="1105"/>
      <c r="K7" s="1105"/>
      <c r="L7" s="1105"/>
      <c r="M7" s="1105"/>
      <c r="N7" s="1105"/>
      <c r="O7" s="1105"/>
      <c r="P7" s="1106"/>
      <c r="Q7" s="1158">
        <v>33606</v>
      </c>
      <c r="R7" s="1159"/>
      <c r="S7" s="1159"/>
      <c r="T7" s="1159"/>
      <c r="U7" s="1159"/>
      <c r="V7" s="1159">
        <v>31720</v>
      </c>
      <c r="W7" s="1159"/>
      <c r="X7" s="1159"/>
      <c r="Y7" s="1159"/>
      <c r="Z7" s="1159"/>
      <c r="AA7" s="1159">
        <v>1885</v>
      </c>
      <c r="AB7" s="1159"/>
      <c r="AC7" s="1159"/>
      <c r="AD7" s="1159"/>
      <c r="AE7" s="1160"/>
      <c r="AF7" s="1161">
        <v>1619</v>
      </c>
      <c r="AG7" s="1162"/>
      <c r="AH7" s="1162"/>
      <c r="AI7" s="1162"/>
      <c r="AJ7" s="1163"/>
      <c r="AK7" s="1145">
        <v>461</v>
      </c>
      <c r="AL7" s="1146"/>
      <c r="AM7" s="1146"/>
      <c r="AN7" s="1146"/>
      <c r="AO7" s="1146"/>
      <c r="AP7" s="1146">
        <v>13194</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593</v>
      </c>
      <c r="BT7" s="1150"/>
      <c r="BU7" s="1150"/>
      <c r="BV7" s="1150"/>
      <c r="BW7" s="1150"/>
      <c r="BX7" s="1150"/>
      <c r="BY7" s="1150"/>
      <c r="BZ7" s="1150"/>
      <c r="CA7" s="1150"/>
      <c r="CB7" s="1150"/>
      <c r="CC7" s="1150"/>
      <c r="CD7" s="1150"/>
      <c r="CE7" s="1150"/>
      <c r="CF7" s="1150"/>
      <c r="CG7" s="1151"/>
      <c r="CH7" s="1142">
        <v>2</v>
      </c>
      <c r="CI7" s="1143"/>
      <c r="CJ7" s="1143"/>
      <c r="CK7" s="1143"/>
      <c r="CL7" s="1144"/>
      <c r="CM7" s="1142">
        <v>30</v>
      </c>
      <c r="CN7" s="1143"/>
      <c r="CO7" s="1143"/>
      <c r="CP7" s="1143"/>
      <c r="CQ7" s="1144"/>
      <c r="CR7" s="1142">
        <v>30</v>
      </c>
      <c r="CS7" s="1143"/>
      <c r="CT7" s="1143"/>
      <c r="CU7" s="1143"/>
      <c r="CV7" s="1144"/>
      <c r="CW7" s="1142">
        <v>5</v>
      </c>
      <c r="CX7" s="1143"/>
      <c r="CY7" s="1143"/>
      <c r="CZ7" s="1143"/>
      <c r="DA7" s="1144"/>
      <c r="DB7" s="1142">
        <v>0</v>
      </c>
      <c r="DC7" s="1143"/>
      <c r="DD7" s="1143"/>
      <c r="DE7" s="1143"/>
      <c r="DF7" s="1144"/>
      <c r="DG7" s="1142" t="s">
        <v>594</v>
      </c>
      <c r="DH7" s="1143"/>
      <c r="DI7" s="1143"/>
      <c r="DJ7" s="1143"/>
      <c r="DK7" s="1144"/>
      <c r="DL7" s="1142" t="s">
        <v>570</v>
      </c>
      <c r="DM7" s="1143"/>
      <c r="DN7" s="1143"/>
      <c r="DO7" s="1143"/>
      <c r="DP7" s="1144"/>
      <c r="DQ7" s="1142" t="s">
        <v>572</v>
      </c>
      <c r="DR7" s="1143"/>
      <c r="DS7" s="1143"/>
      <c r="DT7" s="1143"/>
      <c r="DU7" s="1144"/>
      <c r="DV7" s="1169"/>
      <c r="DW7" s="1170"/>
      <c r="DX7" s="1170"/>
      <c r="DY7" s="1170"/>
      <c r="DZ7" s="1171"/>
      <c r="EA7" s="254"/>
    </row>
    <row r="8" spans="1:131" s="255" customFormat="1" ht="26.25" customHeight="1" x14ac:dyDescent="0.15">
      <c r="A8" s="261">
        <v>2</v>
      </c>
      <c r="B8" s="1091" t="s">
        <v>386</v>
      </c>
      <c r="C8" s="1092"/>
      <c r="D8" s="1092"/>
      <c r="E8" s="1092"/>
      <c r="F8" s="1092"/>
      <c r="G8" s="1092"/>
      <c r="H8" s="1092"/>
      <c r="I8" s="1092"/>
      <c r="J8" s="1092"/>
      <c r="K8" s="1092"/>
      <c r="L8" s="1092"/>
      <c r="M8" s="1092"/>
      <c r="N8" s="1092"/>
      <c r="O8" s="1092"/>
      <c r="P8" s="1093"/>
      <c r="Q8" s="1097">
        <v>57</v>
      </c>
      <c r="R8" s="1098"/>
      <c r="S8" s="1098"/>
      <c r="T8" s="1098"/>
      <c r="U8" s="1098"/>
      <c r="V8" s="1098">
        <v>55</v>
      </c>
      <c r="W8" s="1098"/>
      <c r="X8" s="1098"/>
      <c r="Y8" s="1098"/>
      <c r="Z8" s="1098"/>
      <c r="AA8" s="1098">
        <v>2</v>
      </c>
      <c r="AB8" s="1098"/>
      <c r="AC8" s="1098"/>
      <c r="AD8" s="1098"/>
      <c r="AE8" s="1099"/>
      <c r="AF8" s="1073">
        <v>2</v>
      </c>
      <c r="AG8" s="1074"/>
      <c r="AH8" s="1074"/>
      <c r="AI8" s="1074"/>
      <c r="AJ8" s="1075"/>
      <c r="AK8" s="1140">
        <v>24</v>
      </c>
      <c r="AL8" s="1141"/>
      <c r="AM8" s="1141"/>
      <c r="AN8" s="1141"/>
      <c r="AO8" s="1141"/>
      <c r="AP8" s="1141">
        <v>111</v>
      </c>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c r="BT8" s="1069"/>
      <c r="BU8" s="1069"/>
      <c r="BV8" s="1069"/>
      <c r="BW8" s="1069"/>
      <c r="BX8" s="1069"/>
      <c r="BY8" s="1069"/>
      <c r="BZ8" s="1069"/>
      <c r="CA8" s="1069"/>
      <c r="CB8" s="1069"/>
      <c r="CC8" s="1069"/>
      <c r="CD8" s="1069"/>
      <c r="CE8" s="1069"/>
      <c r="CF8" s="1069"/>
      <c r="CG8" s="1070"/>
      <c r="CH8" s="1043"/>
      <c r="CI8" s="1044"/>
      <c r="CJ8" s="1044"/>
      <c r="CK8" s="1044"/>
      <c r="CL8" s="1045"/>
      <c r="CM8" s="1043"/>
      <c r="CN8" s="1044"/>
      <c r="CO8" s="1044"/>
      <c r="CP8" s="1044"/>
      <c r="CQ8" s="1045"/>
      <c r="CR8" s="1043"/>
      <c r="CS8" s="1044"/>
      <c r="CT8" s="1044"/>
      <c r="CU8" s="1044"/>
      <c r="CV8" s="1045"/>
      <c r="CW8" s="1043"/>
      <c r="CX8" s="1044"/>
      <c r="CY8" s="1044"/>
      <c r="CZ8" s="1044"/>
      <c r="DA8" s="1045"/>
      <c r="DB8" s="1043"/>
      <c r="DC8" s="1044"/>
      <c r="DD8" s="1044"/>
      <c r="DE8" s="1044"/>
      <c r="DF8" s="1045"/>
      <c r="DG8" s="1043"/>
      <c r="DH8" s="1044"/>
      <c r="DI8" s="1044"/>
      <c r="DJ8" s="1044"/>
      <c r="DK8" s="1045"/>
      <c r="DL8" s="1043"/>
      <c r="DM8" s="1044"/>
      <c r="DN8" s="1044"/>
      <c r="DO8" s="1044"/>
      <c r="DP8" s="1045"/>
      <c r="DQ8" s="1043"/>
      <c r="DR8" s="1044"/>
      <c r="DS8" s="1044"/>
      <c r="DT8" s="1044"/>
      <c r="DU8" s="1045"/>
      <c r="DV8" s="1046"/>
      <c r="DW8" s="1047"/>
      <c r="DX8" s="1047"/>
      <c r="DY8" s="1047"/>
      <c r="DZ8" s="1048"/>
      <c r="EA8" s="254"/>
    </row>
    <row r="9" spans="1:131" s="255" customFormat="1" ht="26.25" customHeight="1" x14ac:dyDescent="0.15">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4"/>
    </row>
    <row r="10" spans="1:131" s="255" customFormat="1" ht="26.25" customHeight="1" x14ac:dyDescent="0.15">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x14ac:dyDescent="0.15">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15">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15">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15">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15">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15">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15">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15">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15">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15">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15">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387</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
      <c r="A23" s="264" t="s">
        <v>388</v>
      </c>
      <c r="B23" s="996" t="s">
        <v>389</v>
      </c>
      <c r="C23" s="997"/>
      <c r="D23" s="997"/>
      <c r="E23" s="997"/>
      <c r="F23" s="997"/>
      <c r="G23" s="997"/>
      <c r="H23" s="997"/>
      <c r="I23" s="997"/>
      <c r="J23" s="997"/>
      <c r="K23" s="997"/>
      <c r="L23" s="997"/>
      <c r="M23" s="997"/>
      <c r="N23" s="997"/>
      <c r="O23" s="997"/>
      <c r="P23" s="998"/>
      <c r="Q23" s="1122">
        <v>33662</v>
      </c>
      <c r="R23" s="1123"/>
      <c r="S23" s="1123"/>
      <c r="T23" s="1123"/>
      <c r="U23" s="1123"/>
      <c r="V23" s="1123">
        <v>31775</v>
      </c>
      <c r="W23" s="1123"/>
      <c r="X23" s="1123"/>
      <c r="Y23" s="1123"/>
      <c r="Z23" s="1123"/>
      <c r="AA23" s="1123">
        <v>1887</v>
      </c>
      <c r="AB23" s="1123"/>
      <c r="AC23" s="1123"/>
      <c r="AD23" s="1123"/>
      <c r="AE23" s="1124"/>
      <c r="AF23" s="1125">
        <v>1621</v>
      </c>
      <c r="AG23" s="1123"/>
      <c r="AH23" s="1123"/>
      <c r="AI23" s="1123"/>
      <c r="AJ23" s="1126"/>
      <c r="AK23" s="1127"/>
      <c r="AL23" s="1128"/>
      <c r="AM23" s="1128"/>
      <c r="AN23" s="1128"/>
      <c r="AO23" s="1128"/>
      <c r="AP23" s="1123">
        <v>13305</v>
      </c>
      <c r="AQ23" s="1123"/>
      <c r="AR23" s="1123"/>
      <c r="AS23" s="1123"/>
      <c r="AT23" s="1123"/>
      <c r="AU23" s="1129"/>
      <c r="AV23" s="1129"/>
      <c r="AW23" s="1129"/>
      <c r="AX23" s="1129"/>
      <c r="AY23" s="1130"/>
      <c r="AZ23" s="1119" t="s">
        <v>129</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15">
      <c r="A24" s="1118" t="s">
        <v>390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
      <c r="A25" s="1117" t="s">
        <v>391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15">
      <c r="A26" s="1049" t="s">
        <v>368</v>
      </c>
      <c r="B26" s="1050"/>
      <c r="C26" s="1050"/>
      <c r="D26" s="1050"/>
      <c r="E26" s="1050"/>
      <c r="F26" s="1050"/>
      <c r="G26" s="1050"/>
      <c r="H26" s="1050"/>
      <c r="I26" s="1050"/>
      <c r="J26" s="1050"/>
      <c r="K26" s="1050"/>
      <c r="L26" s="1050"/>
      <c r="M26" s="1050"/>
      <c r="N26" s="1050"/>
      <c r="O26" s="1050"/>
      <c r="P26" s="1051"/>
      <c r="Q26" s="1055" t="s">
        <v>392</v>
      </c>
      <c r="R26" s="1056"/>
      <c r="S26" s="1056"/>
      <c r="T26" s="1056"/>
      <c r="U26" s="1057"/>
      <c r="V26" s="1055" t="s">
        <v>393</v>
      </c>
      <c r="W26" s="1056"/>
      <c r="X26" s="1056"/>
      <c r="Y26" s="1056"/>
      <c r="Z26" s="1057"/>
      <c r="AA26" s="1055" t="s">
        <v>394</v>
      </c>
      <c r="AB26" s="1056"/>
      <c r="AC26" s="1056"/>
      <c r="AD26" s="1056"/>
      <c r="AE26" s="1056"/>
      <c r="AF26" s="1113" t="s">
        <v>395</v>
      </c>
      <c r="AG26" s="1062"/>
      <c r="AH26" s="1062"/>
      <c r="AI26" s="1062"/>
      <c r="AJ26" s="1114"/>
      <c r="AK26" s="1056" t="s">
        <v>396</v>
      </c>
      <c r="AL26" s="1056"/>
      <c r="AM26" s="1056"/>
      <c r="AN26" s="1056"/>
      <c r="AO26" s="1057"/>
      <c r="AP26" s="1055" t="s">
        <v>397</v>
      </c>
      <c r="AQ26" s="1056"/>
      <c r="AR26" s="1056"/>
      <c r="AS26" s="1056"/>
      <c r="AT26" s="1057"/>
      <c r="AU26" s="1055" t="s">
        <v>398</v>
      </c>
      <c r="AV26" s="1056"/>
      <c r="AW26" s="1056"/>
      <c r="AX26" s="1056"/>
      <c r="AY26" s="1057"/>
      <c r="AZ26" s="1055" t="s">
        <v>399</v>
      </c>
      <c r="BA26" s="1056"/>
      <c r="BB26" s="1056"/>
      <c r="BC26" s="1056"/>
      <c r="BD26" s="1057"/>
      <c r="BE26" s="1055" t="s">
        <v>375</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15">
      <c r="A28" s="266">
        <v>1</v>
      </c>
      <c r="B28" s="1104" t="s">
        <v>400</v>
      </c>
      <c r="C28" s="1105"/>
      <c r="D28" s="1105"/>
      <c r="E28" s="1105"/>
      <c r="F28" s="1105"/>
      <c r="G28" s="1105"/>
      <c r="H28" s="1105"/>
      <c r="I28" s="1105"/>
      <c r="J28" s="1105"/>
      <c r="K28" s="1105"/>
      <c r="L28" s="1105"/>
      <c r="M28" s="1105"/>
      <c r="N28" s="1105"/>
      <c r="O28" s="1105"/>
      <c r="P28" s="1106"/>
      <c r="Q28" s="1107">
        <v>9694</v>
      </c>
      <c r="R28" s="1108"/>
      <c r="S28" s="1108"/>
      <c r="T28" s="1108"/>
      <c r="U28" s="1108"/>
      <c r="V28" s="1108">
        <v>9004</v>
      </c>
      <c r="W28" s="1108"/>
      <c r="X28" s="1108"/>
      <c r="Y28" s="1108"/>
      <c r="Z28" s="1108"/>
      <c r="AA28" s="1108">
        <v>690</v>
      </c>
      <c r="AB28" s="1108"/>
      <c r="AC28" s="1108"/>
      <c r="AD28" s="1108"/>
      <c r="AE28" s="1109"/>
      <c r="AF28" s="1110">
        <v>690</v>
      </c>
      <c r="AG28" s="1108"/>
      <c r="AH28" s="1108"/>
      <c r="AI28" s="1108"/>
      <c r="AJ28" s="1111"/>
      <c r="AK28" s="1112">
        <v>664</v>
      </c>
      <c r="AL28" s="1100"/>
      <c r="AM28" s="1100"/>
      <c r="AN28" s="1100"/>
      <c r="AO28" s="1100"/>
      <c r="AP28" s="1100" t="s">
        <v>570</v>
      </c>
      <c r="AQ28" s="1100"/>
      <c r="AR28" s="1100"/>
      <c r="AS28" s="1100"/>
      <c r="AT28" s="1100"/>
      <c r="AU28" s="1100" t="s">
        <v>570</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15">
      <c r="A29" s="266">
        <v>2</v>
      </c>
      <c r="B29" s="1091" t="s">
        <v>401</v>
      </c>
      <c r="C29" s="1092"/>
      <c r="D29" s="1092"/>
      <c r="E29" s="1092"/>
      <c r="F29" s="1092"/>
      <c r="G29" s="1092"/>
      <c r="H29" s="1092"/>
      <c r="I29" s="1092"/>
      <c r="J29" s="1092"/>
      <c r="K29" s="1092"/>
      <c r="L29" s="1092"/>
      <c r="M29" s="1092"/>
      <c r="N29" s="1092"/>
      <c r="O29" s="1092"/>
      <c r="P29" s="1093"/>
      <c r="Q29" s="1097">
        <v>141</v>
      </c>
      <c r="R29" s="1098"/>
      <c r="S29" s="1098"/>
      <c r="T29" s="1098"/>
      <c r="U29" s="1098"/>
      <c r="V29" s="1098">
        <v>137</v>
      </c>
      <c r="W29" s="1098"/>
      <c r="X29" s="1098"/>
      <c r="Y29" s="1098"/>
      <c r="Z29" s="1098"/>
      <c r="AA29" s="1098">
        <v>4</v>
      </c>
      <c r="AB29" s="1098"/>
      <c r="AC29" s="1098"/>
      <c r="AD29" s="1098"/>
      <c r="AE29" s="1099"/>
      <c r="AF29" s="1073">
        <v>4</v>
      </c>
      <c r="AG29" s="1074"/>
      <c r="AH29" s="1074"/>
      <c r="AI29" s="1074"/>
      <c r="AJ29" s="1075"/>
      <c r="AK29" s="1032">
        <v>42</v>
      </c>
      <c r="AL29" s="1023"/>
      <c r="AM29" s="1023"/>
      <c r="AN29" s="1023"/>
      <c r="AO29" s="1023"/>
      <c r="AP29" s="1023">
        <v>4</v>
      </c>
      <c r="AQ29" s="1023"/>
      <c r="AR29" s="1023"/>
      <c r="AS29" s="1023"/>
      <c r="AT29" s="1023"/>
      <c r="AU29" s="1023">
        <v>1</v>
      </c>
      <c r="AV29" s="1023"/>
      <c r="AW29" s="1023"/>
      <c r="AX29" s="1023"/>
      <c r="AY29" s="1023"/>
      <c r="AZ29" s="1096"/>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15">
      <c r="A30" s="266">
        <v>3</v>
      </c>
      <c r="B30" s="1091" t="s">
        <v>402</v>
      </c>
      <c r="C30" s="1092"/>
      <c r="D30" s="1092"/>
      <c r="E30" s="1092"/>
      <c r="F30" s="1092"/>
      <c r="G30" s="1092"/>
      <c r="H30" s="1092"/>
      <c r="I30" s="1092"/>
      <c r="J30" s="1092"/>
      <c r="K30" s="1092"/>
      <c r="L30" s="1092"/>
      <c r="M30" s="1092"/>
      <c r="N30" s="1092"/>
      <c r="O30" s="1092"/>
      <c r="P30" s="1093"/>
      <c r="Q30" s="1097">
        <v>6789</v>
      </c>
      <c r="R30" s="1098"/>
      <c r="S30" s="1098"/>
      <c r="T30" s="1098"/>
      <c r="U30" s="1098"/>
      <c r="V30" s="1098">
        <v>6634</v>
      </c>
      <c r="W30" s="1098"/>
      <c r="X30" s="1098"/>
      <c r="Y30" s="1098"/>
      <c r="Z30" s="1098"/>
      <c r="AA30" s="1098">
        <v>156</v>
      </c>
      <c r="AB30" s="1098"/>
      <c r="AC30" s="1098"/>
      <c r="AD30" s="1098"/>
      <c r="AE30" s="1099"/>
      <c r="AF30" s="1073">
        <v>156</v>
      </c>
      <c r="AG30" s="1074"/>
      <c r="AH30" s="1074"/>
      <c r="AI30" s="1074"/>
      <c r="AJ30" s="1075"/>
      <c r="AK30" s="1032">
        <v>978</v>
      </c>
      <c r="AL30" s="1023"/>
      <c r="AM30" s="1023"/>
      <c r="AN30" s="1023"/>
      <c r="AO30" s="1023"/>
      <c r="AP30" s="1023" t="s">
        <v>571</v>
      </c>
      <c r="AQ30" s="1023"/>
      <c r="AR30" s="1023"/>
      <c r="AS30" s="1023"/>
      <c r="AT30" s="1023"/>
      <c r="AU30" s="1023" t="s">
        <v>572</v>
      </c>
      <c r="AV30" s="1023"/>
      <c r="AW30" s="1023"/>
      <c r="AX30" s="1023"/>
      <c r="AY30" s="1023"/>
      <c r="AZ30" s="1096"/>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15">
      <c r="A31" s="266">
        <v>4</v>
      </c>
      <c r="B31" s="1091" t="s">
        <v>403</v>
      </c>
      <c r="C31" s="1092"/>
      <c r="D31" s="1092"/>
      <c r="E31" s="1092"/>
      <c r="F31" s="1092"/>
      <c r="G31" s="1092"/>
      <c r="H31" s="1092"/>
      <c r="I31" s="1092"/>
      <c r="J31" s="1092"/>
      <c r="K31" s="1092"/>
      <c r="L31" s="1092"/>
      <c r="M31" s="1092"/>
      <c r="N31" s="1092"/>
      <c r="O31" s="1092"/>
      <c r="P31" s="1093"/>
      <c r="Q31" s="1097">
        <v>1040</v>
      </c>
      <c r="R31" s="1098"/>
      <c r="S31" s="1098"/>
      <c r="T31" s="1098"/>
      <c r="U31" s="1098"/>
      <c r="V31" s="1098">
        <v>1019</v>
      </c>
      <c r="W31" s="1098"/>
      <c r="X31" s="1098"/>
      <c r="Y31" s="1098"/>
      <c r="Z31" s="1098"/>
      <c r="AA31" s="1098">
        <v>21</v>
      </c>
      <c r="AB31" s="1098"/>
      <c r="AC31" s="1098"/>
      <c r="AD31" s="1098"/>
      <c r="AE31" s="1099"/>
      <c r="AF31" s="1073">
        <v>21</v>
      </c>
      <c r="AG31" s="1074"/>
      <c r="AH31" s="1074"/>
      <c r="AI31" s="1074"/>
      <c r="AJ31" s="1075"/>
      <c r="AK31" s="1032">
        <v>221</v>
      </c>
      <c r="AL31" s="1023"/>
      <c r="AM31" s="1023"/>
      <c r="AN31" s="1023"/>
      <c r="AO31" s="1023"/>
      <c r="AP31" s="1023" t="s">
        <v>572</v>
      </c>
      <c r="AQ31" s="1023"/>
      <c r="AR31" s="1023"/>
      <c r="AS31" s="1023"/>
      <c r="AT31" s="1023"/>
      <c r="AU31" s="1023" t="s">
        <v>572</v>
      </c>
      <c r="AV31" s="1023"/>
      <c r="AW31" s="1023"/>
      <c r="AX31" s="1023"/>
      <c r="AY31" s="1023"/>
      <c r="AZ31" s="1096"/>
      <c r="BA31" s="1096"/>
      <c r="BB31" s="1096"/>
      <c r="BC31" s="1096"/>
      <c r="BD31" s="1096"/>
      <c r="BE31" s="1086"/>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15">
      <c r="A32" s="266">
        <v>5</v>
      </c>
      <c r="B32" s="1091" t="s">
        <v>404</v>
      </c>
      <c r="C32" s="1092"/>
      <c r="D32" s="1092"/>
      <c r="E32" s="1092"/>
      <c r="F32" s="1092"/>
      <c r="G32" s="1092"/>
      <c r="H32" s="1092"/>
      <c r="I32" s="1092"/>
      <c r="J32" s="1092"/>
      <c r="K32" s="1092"/>
      <c r="L32" s="1092"/>
      <c r="M32" s="1092"/>
      <c r="N32" s="1092"/>
      <c r="O32" s="1092"/>
      <c r="P32" s="1093"/>
      <c r="Q32" s="1097">
        <v>2379</v>
      </c>
      <c r="R32" s="1098"/>
      <c r="S32" s="1098"/>
      <c r="T32" s="1098"/>
      <c r="U32" s="1098"/>
      <c r="V32" s="1098">
        <v>2236</v>
      </c>
      <c r="W32" s="1098"/>
      <c r="X32" s="1098"/>
      <c r="Y32" s="1098"/>
      <c r="Z32" s="1098"/>
      <c r="AA32" s="1098">
        <v>144</v>
      </c>
      <c r="AB32" s="1098"/>
      <c r="AC32" s="1098"/>
      <c r="AD32" s="1098"/>
      <c r="AE32" s="1099"/>
      <c r="AF32" s="1073">
        <v>951</v>
      </c>
      <c r="AG32" s="1074"/>
      <c r="AH32" s="1074"/>
      <c r="AI32" s="1074"/>
      <c r="AJ32" s="1075"/>
      <c r="AK32" s="1032">
        <v>82</v>
      </c>
      <c r="AL32" s="1023"/>
      <c r="AM32" s="1023"/>
      <c r="AN32" s="1023"/>
      <c r="AO32" s="1023"/>
      <c r="AP32" s="1023">
        <v>6726</v>
      </c>
      <c r="AQ32" s="1023"/>
      <c r="AR32" s="1023"/>
      <c r="AS32" s="1023"/>
      <c r="AT32" s="1023"/>
      <c r="AU32" s="1023">
        <v>673</v>
      </c>
      <c r="AV32" s="1023"/>
      <c r="AW32" s="1023"/>
      <c r="AX32" s="1023"/>
      <c r="AY32" s="1023"/>
      <c r="AZ32" s="1096" t="s">
        <v>573</v>
      </c>
      <c r="BA32" s="1096"/>
      <c r="BB32" s="1096"/>
      <c r="BC32" s="1096"/>
      <c r="BD32" s="1096"/>
      <c r="BE32" s="1086" t="s">
        <v>405</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15">
      <c r="A33" s="266">
        <v>6</v>
      </c>
      <c r="B33" s="1091" t="s">
        <v>406</v>
      </c>
      <c r="C33" s="1092"/>
      <c r="D33" s="1092"/>
      <c r="E33" s="1092"/>
      <c r="F33" s="1092"/>
      <c r="G33" s="1092"/>
      <c r="H33" s="1092"/>
      <c r="I33" s="1092"/>
      <c r="J33" s="1092"/>
      <c r="K33" s="1092"/>
      <c r="L33" s="1092"/>
      <c r="M33" s="1092"/>
      <c r="N33" s="1092"/>
      <c r="O33" s="1092"/>
      <c r="P33" s="1093"/>
      <c r="Q33" s="1097">
        <v>28</v>
      </c>
      <c r="R33" s="1098"/>
      <c r="S33" s="1098"/>
      <c r="T33" s="1098"/>
      <c r="U33" s="1098"/>
      <c r="V33" s="1098">
        <v>25</v>
      </c>
      <c r="W33" s="1098"/>
      <c r="X33" s="1098"/>
      <c r="Y33" s="1098"/>
      <c r="Z33" s="1098"/>
      <c r="AA33" s="1098">
        <v>3</v>
      </c>
      <c r="AB33" s="1098"/>
      <c r="AC33" s="1098"/>
      <c r="AD33" s="1098"/>
      <c r="AE33" s="1099"/>
      <c r="AF33" s="1073">
        <v>3</v>
      </c>
      <c r="AG33" s="1074"/>
      <c r="AH33" s="1074"/>
      <c r="AI33" s="1074"/>
      <c r="AJ33" s="1075"/>
      <c r="AK33" s="1032">
        <v>23</v>
      </c>
      <c r="AL33" s="1023"/>
      <c r="AM33" s="1023"/>
      <c r="AN33" s="1023"/>
      <c r="AO33" s="1023"/>
      <c r="AP33" s="1023">
        <v>134</v>
      </c>
      <c r="AQ33" s="1023"/>
      <c r="AR33" s="1023"/>
      <c r="AS33" s="1023"/>
      <c r="AT33" s="1023"/>
      <c r="AU33" s="1023">
        <v>134</v>
      </c>
      <c r="AV33" s="1023"/>
      <c r="AW33" s="1023"/>
      <c r="AX33" s="1023"/>
      <c r="AY33" s="1023"/>
      <c r="AZ33" s="1096" t="s">
        <v>571</v>
      </c>
      <c r="BA33" s="1096"/>
      <c r="BB33" s="1096"/>
      <c r="BC33" s="1096"/>
      <c r="BD33" s="1096"/>
      <c r="BE33" s="1086" t="s">
        <v>407</v>
      </c>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15">
      <c r="A34" s="266">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3"/>
      <c r="AG34" s="1074"/>
      <c r="AH34" s="1074"/>
      <c r="AI34" s="1074"/>
      <c r="AJ34" s="1075"/>
      <c r="AK34" s="1032"/>
      <c r="AL34" s="1023"/>
      <c r="AM34" s="1023"/>
      <c r="AN34" s="1023"/>
      <c r="AO34" s="1023"/>
      <c r="AP34" s="1023"/>
      <c r="AQ34" s="1023"/>
      <c r="AR34" s="1023"/>
      <c r="AS34" s="1023"/>
      <c r="AT34" s="1023"/>
      <c r="AU34" s="1023"/>
      <c r="AV34" s="1023"/>
      <c r="AW34" s="1023"/>
      <c r="AX34" s="1023"/>
      <c r="AY34" s="1023"/>
      <c r="AZ34" s="1096"/>
      <c r="BA34" s="1096"/>
      <c r="BB34" s="1096"/>
      <c r="BC34" s="1096"/>
      <c r="BD34" s="1096"/>
      <c r="BE34" s="1086"/>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15">
      <c r="A35" s="266">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3"/>
      <c r="AG35" s="1074"/>
      <c r="AH35" s="1074"/>
      <c r="AI35" s="1074"/>
      <c r="AJ35" s="1075"/>
      <c r="AK35" s="1032"/>
      <c r="AL35" s="1023"/>
      <c r="AM35" s="1023"/>
      <c r="AN35" s="1023"/>
      <c r="AO35" s="1023"/>
      <c r="AP35" s="1023"/>
      <c r="AQ35" s="1023"/>
      <c r="AR35" s="1023"/>
      <c r="AS35" s="1023"/>
      <c r="AT35" s="1023"/>
      <c r="AU35" s="1023"/>
      <c r="AV35" s="1023"/>
      <c r="AW35" s="1023"/>
      <c r="AX35" s="1023"/>
      <c r="AY35" s="1023"/>
      <c r="AZ35" s="1096"/>
      <c r="BA35" s="1096"/>
      <c r="BB35" s="1096"/>
      <c r="BC35" s="1096"/>
      <c r="BD35" s="1096"/>
      <c r="BE35" s="1086"/>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15">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2"/>
      <c r="AL36" s="1023"/>
      <c r="AM36" s="1023"/>
      <c r="AN36" s="1023"/>
      <c r="AO36" s="1023"/>
      <c r="AP36" s="1023"/>
      <c r="AQ36" s="1023"/>
      <c r="AR36" s="1023"/>
      <c r="AS36" s="1023"/>
      <c r="AT36" s="1023"/>
      <c r="AU36" s="1023"/>
      <c r="AV36" s="1023"/>
      <c r="AW36" s="1023"/>
      <c r="AX36" s="1023"/>
      <c r="AY36" s="1023"/>
      <c r="AZ36" s="1096"/>
      <c r="BA36" s="1096"/>
      <c r="BB36" s="1096"/>
      <c r="BC36" s="1096"/>
      <c r="BD36" s="1096"/>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15">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2"/>
      <c r="AL37" s="1023"/>
      <c r="AM37" s="1023"/>
      <c r="AN37" s="1023"/>
      <c r="AO37" s="1023"/>
      <c r="AP37" s="1023"/>
      <c r="AQ37" s="1023"/>
      <c r="AR37" s="1023"/>
      <c r="AS37" s="1023"/>
      <c r="AT37" s="1023"/>
      <c r="AU37" s="1023"/>
      <c r="AV37" s="1023"/>
      <c r="AW37" s="1023"/>
      <c r="AX37" s="1023"/>
      <c r="AY37" s="1023"/>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15">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2"/>
      <c r="AL38" s="1023"/>
      <c r="AM38" s="1023"/>
      <c r="AN38" s="1023"/>
      <c r="AO38" s="1023"/>
      <c r="AP38" s="1023"/>
      <c r="AQ38" s="1023"/>
      <c r="AR38" s="1023"/>
      <c r="AS38" s="1023"/>
      <c r="AT38" s="1023"/>
      <c r="AU38" s="1023"/>
      <c r="AV38" s="1023"/>
      <c r="AW38" s="1023"/>
      <c r="AX38" s="1023"/>
      <c r="AY38" s="1023"/>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15">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2"/>
      <c r="AL39" s="1023"/>
      <c r="AM39" s="1023"/>
      <c r="AN39" s="1023"/>
      <c r="AO39" s="1023"/>
      <c r="AP39" s="1023"/>
      <c r="AQ39" s="1023"/>
      <c r="AR39" s="1023"/>
      <c r="AS39" s="1023"/>
      <c r="AT39" s="1023"/>
      <c r="AU39" s="1023"/>
      <c r="AV39" s="1023"/>
      <c r="AW39" s="1023"/>
      <c r="AX39" s="1023"/>
      <c r="AY39" s="1023"/>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15">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2"/>
      <c r="AL40" s="1023"/>
      <c r="AM40" s="1023"/>
      <c r="AN40" s="1023"/>
      <c r="AO40" s="1023"/>
      <c r="AP40" s="1023"/>
      <c r="AQ40" s="1023"/>
      <c r="AR40" s="1023"/>
      <c r="AS40" s="1023"/>
      <c r="AT40" s="1023"/>
      <c r="AU40" s="1023"/>
      <c r="AV40" s="1023"/>
      <c r="AW40" s="1023"/>
      <c r="AX40" s="1023"/>
      <c r="AY40" s="1023"/>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15">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2"/>
      <c r="AL41" s="1023"/>
      <c r="AM41" s="1023"/>
      <c r="AN41" s="1023"/>
      <c r="AO41" s="1023"/>
      <c r="AP41" s="1023"/>
      <c r="AQ41" s="1023"/>
      <c r="AR41" s="1023"/>
      <c r="AS41" s="1023"/>
      <c r="AT41" s="1023"/>
      <c r="AU41" s="1023"/>
      <c r="AV41" s="1023"/>
      <c r="AW41" s="1023"/>
      <c r="AX41" s="1023"/>
      <c r="AY41" s="1023"/>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15">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2"/>
      <c r="AL42" s="1023"/>
      <c r="AM42" s="1023"/>
      <c r="AN42" s="1023"/>
      <c r="AO42" s="1023"/>
      <c r="AP42" s="1023"/>
      <c r="AQ42" s="1023"/>
      <c r="AR42" s="1023"/>
      <c r="AS42" s="1023"/>
      <c r="AT42" s="1023"/>
      <c r="AU42" s="1023"/>
      <c r="AV42" s="1023"/>
      <c r="AW42" s="1023"/>
      <c r="AX42" s="1023"/>
      <c r="AY42" s="1023"/>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15">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2"/>
      <c r="AL43" s="1023"/>
      <c r="AM43" s="1023"/>
      <c r="AN43" s="1023"/>
      <c r="AO43" s="1023"/>
      <c r="AP43" s="1023"/>
      <c r="AQ43" s="1023"/>
      <c r="AR43" s="1023"/>
      <c r="AS43" s="1023"/>
      <c r="AT43" s="1023"/>
      <c r="AU43" s="1023"/>
      <c r="AV43" s="1023"/>
      <c r="AW43" s="1023"/>
      <c r="AX43" s="1023"/>
      <c r="AY43" s="1023"/>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15">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2"/>
      <c r="AL44" s="1023"/>
      <c r="AM44" s="1023"/>
      <c r="AN44" s="1023"/>
      <c r="AO44" s="1023"/>
      <c r="AP44" s="1023"/>
      <c r="AQ44" s="1023"/>
      <c r="AR44" s="1023"/>
      <c r="AS44" s="1023"/>
      <c r="AT44" s="1023"/>
      <c r="AU44" s="1023"/>
      <c r="AV44" s="1023"/>
      <c r="AW44" s="1023"/>
      <c r="AX44" s="1023"/>
      <c r="AY44" s="1023"/>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15">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2"/>
      <c r="AL45" s="1023"/>
      <c r="AM45" s="1023"/>
      <c r="AN45" s="1023"/>
      <c r="AO45" s="1023"/>
      <c r="AP45" s="1023"/>
      <c r="AQ45" s="1023"/>
      <c r="AR45" s="1023"/>
      <c r="AS45" s="1023"/>
      <c r="AT45" s="1023"/>
      <c r="AU45" s="1023"/>
      <c r="AV45" s="1023"/>
      <c r="AW45" s="1023"/>
      <c r="AX45" s="1023"/>
      <c r="AY45" s="1023"/>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15">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2"/>
      <c r="AL46" s="1023"/>
      <c r="AM46" s="1023"/>
      <c r="AN46" s="1023"/>
      <c r="AO46" s="1023"/>
      <c r="AP46" s="1023"/>
      <c r="AQ46" s="1023"/>
      <c r="AR46" s="1023"/>
      <c r="AS46" s="1023"/>
      <c r="AT46" s="1023"/>
      <c r="AU46" s="1023"/>
      <c r="AV46" s="1023"/>
      <c r="AW46" s="1023"/>
      <c r="AX46" s="1023"/>
      <c r="AY46" s="1023"/>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15">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2"/>
      <c r="AL47" s="1023"/>
      <c r="AM47" s="1023"/>
      <c r="AN47" s="1023"/>
      <c r="AO47" s="1023"/>
      <c r="AP47" s="1023"/>
      <c r="AQ47" s="1023"/>
      <c r="AR47" s="1023"/>
      <c r="AS47" s="1023"/>
      <c r="AT47" s="1023"/>
      <c r="AU47" s="1023"/>
      <c r="AV47" s="1023"/>
      <c r="AW47" s="1023"/>
      <c r="AX47" s="1023"/>
      <c r="AY47" s="1023"/>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15">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2"/>
      <c r="AL48" s="1023"/>
      <c r="AM48" s="1023"/>
      <c r="AN48" s="1023"/>
      <c r="AO48" s="1023"/>
      <c r="AP48" s="1023"/>
      <c r="AQ48" s="1023"/>
      <c r="AR48" s="1023"/>
      <c r="AS48" s="1023"/>
      <c r="AT48" s="1023"/>
      <c r="AU48" s="1023"/>
      <c r="AV48" s="1023"/>
      <c r="AW48" s="1023"/>
      <c r="AX48" s="1023"/>
      <c r="AY48" s="1023"/>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15">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2"/>
      <c r="AL49" s="1023"/>
      <c r="AM49" s="1023"/>
      <c r="AN49" s="1023"/>
      <c r="AO49" s="1023"/>
      <c r="AP49" s="1023"/>
      <c r="AQ49" s="1023"/>
      <c r="AR49" s="1023"/>
      <c r="AS49" s="1023"/>
      <c r="AT49" s="1023"/>
      <c r="AU49" s="1023"/>
      <c r="AV49" s="1023"/>
      <c r="AW49" s="1023"/>
      <c r="AX49" s="1023"/>
      <c r="AY49" s="1023"/>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15">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15">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15">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15">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15">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15">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15">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15">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15">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15">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15">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15">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408</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
      <c r="A63" s="264" t="s">
        <v>388</v>
      </c>
      <c r="B63" s="996" t="s">
        <v>409</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82"/>
      <c r="AF63" s="1083">
        <v>1826</v>
      </c>
      <c r="AG63" s="1011"/>
      <c r="AH63" s="1011"/>
      <c r="AI63" s="1011"/>
      <c r="AJ63" s="1084"/>
      <c r="AK63" s="1085"/>
      <c r="AL63" s="1015"/>
      <c r="AM63" s="1015"/>
      <c r="AN63" s="1015"/>
      <c r="AO63" s="1015"/>
      <c r="AP63" s="1011">
        <v>6864</v>
      </c>
      <c r="AQ63" s="1011"/>
      <c r="AR63" s="1011"/>
      <c r="AS63" s="1011"/>
      <c r="AT63" s="1011"/>
      <c r="AU63" s="1011">
        <v>807</v>
      </c>
      <c r="AV63" s="1011"/>
      <c r="AW63" s="1011"/>
      <c r="AX63" s="1011"/>
      <c r="AY63" s="1011"/>
      <c r="AZ63" s="1079"/>
      <c r="BA63" s="1079"/>
      <c r="BB63" s="1079"/>
      <c r="BC63" s="1079"/>
      <c r="BD63" s="1079"/>
      <c r="BE63" s="1012"/>
      <c r="BF63" s="1012"/>
      <c r="BG63" s="1012"/>
      <c r="BH63" s="1012"/>
      <c r="BI63" s="1013"/>
      <c r="BJ63" s="1080" t="s">
        <v>129</v>
      </c>
      <c r="BK63" s="1003"/>
      <c r="BL63" s="1003"/>
      <c r="BM63" s="1003"/>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15">
      <c r="A66" s="1049" t="s">
        <v>411</v>
      </c>
      <c r="B66" s="1050"/>
      <c r="C66" s="1050"/>
      <c r="D66" s="1050"/>
      <c r="E66" s="1050"/>
      <c r="F66" s="1050"/>
      <c r="G66" s="1050"/>
      <c r="H66" s="1050"/>
      <c r="I66" s="1050"/>
      <c r="J66" s="1050"/>
      <c r="K66" s="1050"/>
      <c r="L66" s="1050"/>
      <c r="M66" s="1050"/>
      <c r="N66" s="1050"/>
      <c r="O66" s="1050"/>
      <c r="P66" s="1051"/>
      <c r="Q66" s="1055" t="s">
        <v>392</v>
      </c>
      <c r="R66" s="1056"/>
      <c r="S66" s="1056"/>
      <c r="T66" s="1056"/>
      <c r="U66" s="1057"/>
      <c r="V66" s="1055" t="s">
        <v>393</v>
      </c>
      <c r="W66" s="1056"/>
      <c r="X66" s="1056"/>
      <c r="Y66" s="1056"/>
      <c r="Z66" s="1057"/>
      <c r="AA66" s="1055" t="s">
        <v>394</v>
      </c>
      <c r="AB66" s="1056"/>
      <c r="AC66" s="1056"/>
      <c r="AD66" s="1056"/>
      <c r="AE66" s="1057"/>
      <c r="AF66" s="1061" t="s">
        <v>395</v>
      </c>
      <c r="AG66" s="1062"/>
      <c r="AH66" s="1062"/>
      <c r="AI66" s="1062"/>
      <c r="AJ66" s="1063"/>
      <c r="AK66" s="1055" t="s">
        <v>396</v>
      </c>
      <c r="AL66" s="1050"/>
      <c r="AM66" s="1050"/>
      <c r="AN66" s="1050"/>
      <c r="AO66" s="1051"/>
      <c r="AP66" s="1055" t="s">
        <v>397</v>
      </c>
      <c r="AQ66" s="1056"/>
      <c r="AR66" s="1056"/>
      <c r="AS66" s="1056"/>
      <c r="AT66" s="1057"/>
      <c r="AU66" s="1055" t="s">
        <v>412</v>
      </c>
      <c r="AV66" s="1056"/>
      <c r="AW66" s="1056"/>
      <c r="AX66" s="1056"/>
      <c r="AY66" s="1057"/>
      <c r="AZ66" s="1055" t="s">
        <v>375</v>
      </c>
      <c r="BA66" s="1056"/>
      <c r="BB66" s="1056"/>
      <c r="BC66" s="1056"/>
      <c r="BD66" s="1071"/>
      <c r="BE66" s="265"/>
      <c r="BF66" s="265"/>
      <c r="BG66" s="265"/>
      <c r="BH66" s="265"/>
      <c r="BI66" s="265"/>
      <c r="BJ66" s="265"/>
      <c r="BK66" s="265"/>
      <c r="BL66" s="265"/>
      <c r="BM66" s="265"/>
      <c r="BN66" s="265"/>
      <c r="BO66" s="265"/>
      <c r="BP66" s="265"/>
      <c r="BQ66" s="262">
        <v>60</v>
      </c>
      <c r="BR66" s="267"/>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246"/>
    </row>
    <row r="67" spans="1:131" s="247"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246"/>
    </row>
    <row r="68" spans="1:131" s="247" customFormat="1" ht="26.25" customHeight="1" thickTop="1" x14ac:dyDescent="0.15">
      <c r="A68" s="258">
        <v>1</v>
      </c>
      <c r="B68" s="1037" t="s">
        <v>574</v>
      </c>
      <c r="C68" s="1038"/>
      <c r="D68" s="1038"/>
      <c r="E68" s="1038"/>
      <c r="F68" s="1038"/>
      <c r="G68" s="1038"/>
      <c r="H68" s="1038"/>
      <c r="I68" s="1038"/>
      <c r="J68" s="1038"/>
      <c r="K68" s="1038"/>
      <c r="L68" s="1038"/>
      <c r="M68" s="1038"/>
      <c r="N68" s="1038"/>
      <c r="O68" s="1038"/>
      <c r="P68" s="1039"/>
      <c r="Q68" s="1040">
        <v>24333</v>
      </c>
      <c r="R68" s="1041"/>
      <c r="S68" s="1041"/>
      <c r="T68" s="1041"/>
      <c r="U68" s="1042"/>
      <c r="V68" s="1034">
        <v>23280</v>
      </c>
      <c r="W68" s="1034"/>
      <c r="X68" s="1034"/>
      <c r="Y68" s="1034"/>
      <c r="Z68" s="1034"/>
      <c r="AA68" s="1034">
        <v>1053</v>
      </c>
      <c r="AB68" s="1034"/>
      <c r="AC68" s="1034"/>
      <c r="AD68" s="1034"/>
      <c r="AE68" s="1034"/>
      <c r="AF68" s="1034">
        <v>1053</v>
      </c>
      <c r="AG68" s="1034"/>
      <c r="AH68" s="1034"/>
      <c r="AI68" s="1034"/>
      <c r="AJ68" s="1034"/>
      <c r="AK68" s="1034">
        <v>30</v>
      </c>
      <c r="AL68" s="1034"/>
      <c r="AM68" s="1034"/>
      <c r="AN68" s="1034"/>
      <c r="AO68" s="1034"/>
      <c r="AP68" s="1034" t="s">
        <v>584</v>
      </c>
      <c r="AQ68" s="1034"/>
      <c r="AR68" s="1034"/>
      <c r="AS68" s="1034"/>
      <c r="AT68" s="1034"/>
      <c r="AU68" s="1034" t="s">
        <v>589</v>
      </c>
      <c r="AV68" s="1034"/>
      <c r="AW68" s="1034"/>
      <c r="AX68" s="1034"/>
      <c r="AY68" s="1034"/>
      <c r="AZ68" s="1035"/>
      <c r="BA68" s="1035"/>
      <c r="BB68" s="1035"/>
      <c r="BC68" s="1035"/>
      <c r="BD68" s="1036"/>
      <c r="BE68" s="265"/>
      <c r="BF68" s="265"/>
      <c r="BG68" s="265"/>
      <c r="BH68" s="265"/>
      <c r="BI68" s="265"/>
      <c r="BJ68" s="265"/>
      <c r="BK68" s="265"/>
      <c r="BL68" s="265"/>
      <c r="BM68" s="265"/>
      <c r="BN68" s="265"/>
      <c r="BO68" s="265"/>
      <c r="BP68" s="265"/>
      <c r="BQ68" s="262">
        <v>62</v>
      </c>
      <c r="BR68" s="267"/>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246"/>
    </row>
    <row r="69" spans="1:131" s="247" customFormat="1" ht="26.25" customHeight="1" x14ac:dyDescent="0.15">
      <c r="A69" s="261">
        <v>2</v>
      </c>
      <c r="B69" s="1026" t="s">
        <v>575</v>
      </c>
      <c r="C69" s="1027"/>
      <c r="D69" s="1027"/>
      <c r="E69" s="1027"/>
      <c r="F69" s="1027"/>
      <c r="G69" s="1027"/>
      <c r="H69" s="1027"/>
      <c r="I69" s="1027"/>
      <c r="J69" s="1027"/>
      <c r="K69" s="1027"/>
      <c r="L69" s="1027"/>
      <c r="M69" s="1027"/>
      <c r="N69" s="1027"/>
      <c r="O69" s="1027"/>
      <c r="P69" s="1028"/>
      <c r="Q69" s="1030">
        <v>180</v>
      </c>
      <c r="R69" s="1031"/>
      <c r="S69" s="1031"/>
      <c r="T69" s="1031"/>
      <c r="U69" s="1032"/>
      <c r="V69" s="1023">
        <v>132</v>
      </c>
      <c r="W69" s="1023"/>
      <c r="X69" s="1023"/>
      <c r="Y69" s="1023"/>
      <c r="Z69" s="1023"/>
      <c r="AA69" s="1023">
        <v>48</v>
      </c>
      <c r="AB69" s="1023"/>
      <c r="AC69" s="1023"/>
      <c r="AD69" s="1023"/>
      <c r="AE69" s="1023"/>
      <c r="AF69" s="1023">
        <v>48</v>
      </c>
      <c r="AG69" s="1023"/>
      <c r="AH69" s="1023"/>
      <c r="AI69" s="1023"/>
      <c r="AJ69" s="1023"/>
      <c r="AK69" s="1023" t="s">
        <v>584</v>
      </c>
      <c r="AL69" s="1023"/>
      <c r="AM69" s="1023"/>
      <c r="AN69" s="1023"/>
      <c r="AO69" s="1023"/>
      <c r="AP69" s="1023" t="s">
        <v>585</v>
      </c>
      <c r="AQ69" s="1023"/>
      <c r="AR69" s="1023"/>
      <c r="AS69" s="1023"/>
      <c r="AT69" s="1023"/>
      <c r="AU69" s="1023" t="s">
        <v>590</v>
      </c>
      <c r="AV69" s="1023"/>
      <c r="AW69" s="1023"/>
      <c r="AX69" s="1023"/>
      <c r="AY69" s="1023"/>
      <c r="AZ69" s="1024"/>
      <c r="BA69" s="1024"/>
      <c r="BB69" s="1024"/>
      <c r="BC69" s="1024"/>
      <c r="BD69" s="1025"/>
      <c r="BE69" s="265"/>
      <c r="BF69" s="265"/>
      <c r="BG69" s="265"/>
      <c r="BH69" s="265"/>
      <c r="BI69" s="265"/>
      <c r="BJ69" s="265"/>
      <c r="BK69" s="265"/>
      <c r="BL69" s="265"/>
      <c r="BM69" s="265"/>
      <c r="BN69" s="265"/>
      <c r="BO69" s="265"/>
      <c r="BP69" s="265"/>
      <c r="BQ69" s="262">
        <v>63</v>
      </c>
      <c r="BR69" s="267"/>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246"/>
    </row>
    <row r="70" spans="1:131" s="247" customFormat="1" ht="26.25" customHeight="1" x14ac:dyDescent="0.15">
      <c r="A70" s="261">
        <v>3</v>
      </c>
      <c r="B70" s="1026" t="s">
        <v>576</v>
      </c>
      <c r="C70" s="1027"/>
      <c r="D70" s="1027"/>
      <c r="E70" s="1027"/>
      <c r="F70" s="1027"/>
      <c r="G70" s="1027"/>
      <c r="H70" s="1027"/>
      <c r="I70" s="1027"/>
      <c r="J70" s="1027"/>
      <c r="K70" s="1027"/>
      <c r="L70" s="1027"/>
      <c r="M70" s="1027"/>
      <c r="N70" s="1027"/>
      <c r="O70" s="1027"/>
      <c r="P70" s="1028"/>
      <c r="Q70" s="1030">
        <v>109</v>
      </c>
      <c r="R70" s="1031"/>
      <c r="S70" s="1031"/>
      <c r="T70" s="1031"/>
      <c r="U70" s="1032"/>
      <c r="V70" s="1023">
        <v>98</v>
      </c>
      <c r="W70" s="1023"/>
      <c r="X70" s="1023"/>
      <c r="Y70" s="1023"/>
      <c r="Z70" s="1023"/>
      <c r="AA70" s="1023">
        <v>10</v>
      </c>
      <c r="AB70" s="1023"/>
      <c r="AC70" s="1023"/>
      <c r="AD70" s="1023"/>
      <c r="AE70" s="1023"/>
      <c r="AF70" s="1023">
        <v>10</v>
      </c>
      <c r="AG70" s="1023"/>
      <c r="AH70" s="1023"/>
      <c r="AI70" s="1023"/>
      <c r="AJ70" s="1023"/>
      <c r="AK70" s="1023">
        <v>2</v>
      </c>
      <c r="AL70" s="1023"/>
      <c r="AM70" s="1023"/>
      <c r="AN70" s="1023"/>
      <c r="AO70" s="1023"/>
      <c r="AP70" s="1023" t="s">
        <v>586</v>
      </c>
      <c r="AQ70" s="1023"/>
      <c r="AR70" s="1023"/>
      <c r="AS70" s="1023"/>
      <c r="AT70" s="1023"/>
      <c r="AU70" s="1023" t="s">
        <v>591</v>
      </c>
      <c r="AV70" s="1023"/>
      <c r="AW70" s="1023"/>
      <c r="AX70" s="1023"/>
      <c r="AY70" s="1023"/>
      <c r="AZ70" s="1024"/>
      <c r="BA70" s="1024"/>
      <c r="BB70" s="1024"/>
      <c r="BC70" s="1024"/>
      <c r="BD70" s="1025"/>
      <c r="BE70" s="265"/>
      <c r="BF70" s="265"/>
      <c r="BG70" s="265"/>
      <c r="BH70" s="265"/>
      <c r="BI70" s="265"/>
      <c r="BJ70" s="265"/>
      <c r="BK70" s="265"/>
      <c r="BL70" s="265"/>
      <c r="BM70" s="265"/>
      <c r="BN70" s="265"/>
      <c r="BO70" s="265"/>
      <c r="BP70" s="265"/>
      <c r="BQ70" s="262">
        <v>64</v>
      </c>
      <c r="BR70" s="267"/>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246"/>
    </row>
    <row r="71" spans="1:131" s="247" customFormat="1" ht="26.25" customHeight="1" x14ac:dyDescent="0.15">
      <c r="A71" s="261">
        <v>4</v>
      </c>
      <c r="B71" s="1026" t="s">
        <v>577</v>
      </c>
      <c r="C71" s="1027"/>
      <c r="D71" s="1027"/>
      <c r="E71" s="1027"/>
      <c r="F71" s="1027"/>
      <c r="G71" s="1027"/>
      <c r="H71" s="1027"/>
      <c r="I71" s="1027"/>
      <c r="J71" s="1027"/>
      <c r="K71" s="1027"/>
      <c r="L71" s="1027"/>
      <c r="M71" s="1027"/>
      <c r="N71" s="1027"/>
      <c r="O71" s="1027"/>
      <c r="P71" s="1028"/>
      <c r="Q71" s="1030">
        <v>110</v>
      </c>
      <c r="R71" s="1031"/>
      <c r="S71" s="1031"/>
      <c r="T71" s="1031"/>
      <c r="U71" s="1032"/>
      <c r="V71" s="1023">
        <v>81</v>
      </c>
      <c r="W71" s="1023"/>
      <c r="X71" s="1023"/>
      <c r="Y71" s="1023"/>
      <c r="Z71" s="1023"/>
      <c r="AA71" s="1023">
        <v>29</v>
      </c>
      <c r="AB71" s="1023"/>
      <c r="AC71" s="1023"/>
      <c r="AD71" s="1023"/>
      <c r="AE71" s="1023"/>
      <c r="AF71" s="1023">
        <v>29</v>
      </c>
      <c r="AG71" s="1023"/>
      <c r="AH71" s="1023"/>
      <c r="AI71" s="1023"/>
      <c r="AJ71" s="1023"/>
      <c r="AK71" s="1023" t="s">
        <v>570</v>
      </c>
      <c r="AL71" s="1023"/>
      <c r="AM71" s="1023"/>
      <c r="AN71" s="1023"/>
      <c r="AO71" s="1023"/>
      <c r="AP71" s="1023" t="s">
        <v>587</v>
      </c>
      <c r="AQ71" s="1023"/>
      <c r="AR71" s="1023"/>
      <c r="AS71" s="1023"/>
      <c r="AT71" s="1023"/>
      <c r="AU71" s="1023" t="s">
        <v>584</v>
      </c>
      <c r="AV71" s="1023"/>
      <c r="AW71" s="1023"/>
      <c r="AX71" s="1023"/>
      <c r="AY71" s="1023"/>
      <c r="AZ71" s="1024"/>
      <c r="BA71" s="1024"/>
      <c r="BB71" s="1024"/>
      <c r="BC71" s="1024"/>
      <c r="BD71" s="1025"/>
      <c r="BE71" s="265"/>
      <c r="BF71" s="265"/>
      <c r="BG71" s="265"/>
      <c r="BH71" s="265"/>
      <c r="BI71" s="265"/>
      <c r="BJ71" s="265"/>
      <c r="BK71" s="265"/>
      <c r="BL71" s="265"/>
      <c r="BM71" s="265"/>
      <c r="BN71" s="265"/>
      <c r="BO71" s="265"/>
      <c r="BP71" s="265"/>
      <c r="BQ71" s="262">
        <v>65</v>
      </c>
      <c r="BR71" s="267"/>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246"/>
    </row>
    <row r="72" spans="1:131" s="247" customFormat="1" ht="26.25" customHeight="1" x14ac:dyDescent="0.15">
      <c r="A72" s="261">
        <v>5</v>
      </c>
      <c r="B72" s="1026" t="s">
        <v>578</v>
      </c>
      <c r="C72" s="1027"/>
      <c r="D72" s="1027"/>
      <c r="E72" s="1027"/>
      <c r="F72" s="1027"/>
      <c r="G72" s="1027"/>
      <c r="H72" s="1027"/>
      <c r="I72" s="1027"/>
      <c r="J72" s="1027"/>
      <c r="K72" s="1027"/>
      <c r="L72" s="1027"/>
      <c r="M72" s="1027"/>
      <c r="N72" s="1027"/>
      <c r="O72" s="1027"/>
      <c r="P72" s="1028"/>
      <c r="Q72" s="1029">
        <v>6314</v>
      </c>
      <c r="R72" s="1023"/>
      <c r="S72" s="1023"/>
      <c r="T72" s="1023"/>
      <c r="U72" s="1023"/>
      <c r="V72" s="1023">
        <v>5246</v>
      </c>
      <c r="W72" s="1023"/>
      <c r="X72" s="1023"/>
      <c r="Y72" s="1023"/>
      <c r="Z72" s="1023"/>
      <c r="AA72" s="1023">
        <v>1068</v>
      </c>
      <c r="AB72" s="1023"/>
      <c r="AC72" s="1023"/>
      <c r="AD72" s="1023"/>
      <c r="AE72" s="1023"/>
      <c r="AF72" s="1023">
        <v>5526</v>
      </c>
      <c r="AG72" s="1023"/>
      <c r="AH72" s="1023"/>
      <c r="AI72" s="1023"/>
      <c r="AJ72" s="1023"/>
      <c r="AK72" s="1023">
        <v>78</v>
      </c>
      <c r="AL72" s="1023"/>
      <c r="AM72" s="1023"/>
      <c r="AN72" s="1023"/>
      <c r="AO72" s="1023"/>
      <c r="AP72" s="1023">
        <v>7869</v>
      </c>
      <c r="AQ72" s="1023"/>
      <c r="AR72" s="1023"/>
      <c r="AS72" s="1023"/>
      <c r="AT72" s="1023"/>
      <c r="AU72" s="1023" t="s">
        <v>570</v>
      </c>
      <c r="AV72" s="1023"/>
      <c r="AW72" s="1023"/>
      <c r="AX72" s="1023"/>
      <c r="AY72" s="1023"/>
      <c r="AZ72" s="1024"/>
      <c r="BA72" s="1024"/>
      <c r="BB72" s="1024"/>
      <c r="BC72" s="1024"/>
      <c r="BD72" s="1025"/>
      <c r="BE72" s="265"/>
      <c r="BF72" s="265"/>
      <c r="BG72" s="265"/>
      <c r="BH72" s="265"/>
      <c r="BI72" s="265"/>
      <c r="BJ72" s="265"/>
      <c r="BK72" s="265"/>
      <c r="BL72" s="265"/>
      <c r="BM72" s="265"/>
      <c r="BN72" s="265"/>
      <c r="BO72" s="265"/>
      <c r="BP72" s="265"/>
      <c r="BQ72" s="262">
        <v>66</v>
      </c>
      <c r="BR72" s="267"/>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246"/>
    </row>
    <row r="73" spans="1:131" s="247" customFormat="1" ht="26.25" customHeight="1" x14ac:dyDescent="0.15">
      <c r="A73" s="261">
        <v>6</v>
      </c>
      <c r="B73" s="1026" t="s">
        <v>579</v>
      </c>
      <c r="C73" s="1027"/>
      <c r="D73" s="1027"/>
      <c r="E73" s="1027"/>
      <c r="F73" s="1027"/>
      <c r="G73" s="1027"/>
      <c r="H73" s="1027"/>
      <c r="I73" s="1027"/>
      <c r="J73" s="1027"/>
      <c r="K73" s="1027"/>
      <c r="L73" s="1027"/>
      <c r="M73" s="1027"/>
      <c r="N73" s="1027"/>
      <c r="O73" s="1027"/>
      <c r="P73" s="1028"/>
      <c r="Q73" s="1029">
        <v>2341</v>
      </c>
      <c r="R73" s="1023"/>
      <c r="S73" s="1023"/>
      <c r="T73" s="1023"/>
      <c r="U73" s="1023"/>
      <c r="V73" s="1023">
        <v>2387</v>
      </c>
      <c r="W73" s="1023"/>
      <c r="X73" s="1023"/>
      <c r="Y73" s="1023"/>
      <c r="Z73" s="1023"/>
      <c r="AA73" s="1023">
        <v>525</v>
      </c>
      <c r="AB73" s="1023"/>
      <c r="AC73" s="1023"/>
      <c r="AD73" s="1023"/>
      <c r="AE73" s="1023"/>
      <c r="AF73" s="1023">
        <v>433</v>
      </c>
      <c r="AG73" s="1023"/>
      <c r="AH73" s="1023"/>
      <c r="AI73" s="1023"/>
      <c r="AJ73" s="1023"/>
      <c r="AK73" s="1023">
        <v>600</v>
      </c>
      <c r="AL73" s="1023"/>
      <c r="AM73" s="1023"/>
      <c r="AN73" s="1023"/>
      <c r="AO73" s="1023"/>
      <c r="AP73" s="1023">
        <v>6732</v>
      </c>
      <c r="AQ73" s="1023"/>
      <c r="AR73" s="1023"/>
      <c r="AS73" s="1023"/>
      <c r="AT73" s="1023"/>
      <c r="AU73" s="1023">
        <v>6732</v>
      </c>
      <c r="AV73" s="1023"/>
      <c r="AW73" s="1023"/>
      <c r="AX73" s="1023"/>
      <c r="AY73" s="1023"/>
      <c r="AZ73" s="1024"/>
      <c r="BA73" s="1024"/>
      <c r="BB73" s="1024"/>
      <c r="BC73" s="1024"/>
      <c r="BD73" s="1025"/>
      <c r="BE73" s="265"/>
      <c r="BF73" s="265"/>
      <c r="BG73" s="265"/>
      <c r="BH73" s="265"/>
      <c r="BI73" s="265"/>
      <c r="BJ73" s="265"/>
      <c r="BK73" s="265"/>
      <c r="BL73" s="265"/>
      <c r="BM73" s="265"/>
      <c r="BN73" s="265"/>
      <c r="BO73" s="265"/>
      <c r="BP73" s="265"/>
      <c r="BQ73" s="262">
        <v>67</v>
      </c>
      <c r="BR73" s="267"/>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246"/>
    </row>
    <row r="74" spans="1:131" s="247" customFormat="1" ht="26.25" customHeight="1" x14ac:dyDescent="0.15">
      <c r="A74" s="261">
        <v>7</v>
      </c>
      <c r="B74" s="1026" t="s">
        <v>580</v>
      </c>
      <c r="C74" s="1027"/>
      <c r="D74" s="1027"/>
      <c r="E74" s="1027"/>
      <c r="F74" s="1027"/>
      <c r="G74" s="1027"/>
      <c r="H74" s="1027"/>
      <c r="I74" s="1027"/>
      <c r="J74" s="1027"/>
      <c r="K74" s="1027"/>
      <c r="L74" s="1027"/>
      <c r="M74" s="1027"/>
      <c r="N74" s="1027"/>
      <c r="O74" s="1027"/>
      <c r="P74" s="1028"/>
      <c r="Q74" s="1029">
        <v>23009</v>
      </c>
      <c r="R74" s="1023"/>
      <c r="S74" s="1023"/>
      <c r="T74" s="1023"/>
      <c r="U74" s="1023"/>
      <c r="V74" s="1023">
        <v>23850</v>
      </c>
      <c r="W74" s="1023"/>
      <c r="X74" s="1023"/>
      <c r="Y74" s="1023"/>
      <c r="Z74" s="1023"/>
      <c r="AA74" s="1023">
        <v>-841</v>
      </c>
      <c r="AB74" s="1023"/>
      <c r="AC74" s="1023"/>
      <c r="AD74" s="1023"/>
      <c r="AE74" s="1023"/>
      <c r="AF74" s="1023">
        <v>4935</v>
      </c>
      <c r="AG74" s="1023"/>
      <c r="AH74" s="1023"/>
      <c r="AI74" s="1023"/>
      <c r="AJ74" s="1023"/>
      <c r="AK74" s="1023">
        <v>1500</v>
      </c>
      <c r="AL74" s="1023"/>
      <c r="AM74" s="1023"/>
      <c r="AN74" s="1023"/>
      <c r="AO74" s="1023"/>
      <c r="AP74" s="1023">
        <v>16236</v>
      </c>
      <c r="AQ74" s="1023"/>
      <c r="AR74" s="1023"/>
      <c r="AS74" s="1023"/>
      <c r="AT74" s="1023"/>
      <c r="AU74" s="1023">
        <v>2582</v>
      </c>
      <c r="AV74" s="1023"/>
      <c r="AW74" s="1023"/>
      <c r="AX74" s="1023"/>
      <c r="AY74" s="1023"/>
      <c r="AZ74" s="1024"/>
      <c r="BA74" s="1024"/>
      <c r="BB74" s="1024"/>
      <c r="BC74" s="1024"/>
      <c r="BD74" s="1025"/>
      <c r="BE74" s="265"/>
      <c r="BF74" s="265"/>
      <c r="BG74" s="265"/>
      <c r="BH74" s="265"/>
      <c r="BI74" s="265"/>
      <c r="BJ74" s="265"/>
      <c r="BK74" s="265"/>
      <c r="BL74" s="265"/>
      <c r="BM74" s="265"/>
      <c r="BN74" s="265"/>
      <c r="BO74" s="265"/>
      <c r="BP74" s="265"/>
      <c r="BQ74" s="262">
        <v>68</v>
      </c>
      <c r="BR74" s="267"/>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246"/>
    </row>
    <row r="75" spans="1:131" s="247" customFormat="1" ht="26.25" customHeight="1" x14ac:dyDescent="0.15">
      <c r="A75" s="261">
        <v>8</v>
      </c>
      <c r="B75" s="1026" t="s">
        <v>581</v>
      </c>
      <c r="C75" s="1027"/>
      <c r="D75" s="1027"/>
      <c r="E75" s="1027"/>
      <c r="F75" s="1027"/>
      <c r="G75" s="1027"/>
      <c r="H75" s="1027"/>
      <c r="I75" s="1027"/>
      <c r="J75" s="1027"/>
      <c r="K75" s="1027"/>
      <c r="L75" s="1027"/>
      <c r="M75" s="1027"/>
      <c r="N75" s="1027"/>
      <c r="O75" s="1027"/>
      <c r="P75" s="1028"/>
      <c r="Q75" s="1030">
        <v>795</v>
      </c>
      <c r="R75" s="1031"/>
      <c r="S75" s="1031"/>
      <c r="T75" s="1031"/>
      <c r="U75" s="1032"/>
      <c r="V75" s="1033">
        <v>747</v>
      </c>
      <c r="W75" s="1031"/>
      <c r="X75" s="1031"/>
      <c r="Y75" s="1031"/>
      <c r="Z75" s="1032"/>
      <c r="AA75" s="1033">
        <v>47</v>
      </c>
      <c r="AB75" s="1031"/>
      <c r="AC75" s="1031"/>
      <c r="AD75" s="1031"/>
      <c r="AE75" s="1032"/>
      <c r="AF75" s="1033">
        <v>47</v>
      </c>
      <c r="AG75" s="1031"/>
      <c r="AH75" s="1031"/>
      <c r="AI75" s="1031"/>
      <c r="AJ75" s="1032"/>
      <c r="AK75" s="1033" t="s">
        <v>595</v>
      </c>
      <c r="AL75" s="1031"/>
      <c r="AM75" s="1031"/>
      <c r="AN75" s="1031"/>
      <c r="AO75" s="1032"/>
      <c r="AP75" s="1033" t="s">
        <v>587</v>
      </c>
      <c r="AQ75" s="1031"/>
      <c r="AR75" s="1031"/>
      <c r="AS75" s="1031"/>
      <c r="AT75" s="1032"/>
      <c r="AU75" s="1033" t="s">
        <v>589</v>
      </c>
      <c r="AV75" s="1031"/>
      <c r="AW75" s="1031"/>
      <c r="AX75" s="1031"/>
      <c r="AY75" s="1032"/>
      <c r="AZ75" s="1024"/>
      <c r="BA75" s="1024"/>
      <c r="BB75" s="1024"/>
      <c r="BC75" s="1024"/>
      <c r="BD75" s="1025"/>
      <c r="BE75" s="265"/>
      <c r="BF75" s="265"/>
      <c r="BG75" s="265"/>
      <c r="BH75" s="265"/>
      <c r="BI75" s="265"/>
      <c r="BJ75" s="265"/>
      <c r="BK75" s="265"/>
      <c r="BL75" s="265"/>
      <c r="BM75" s="265"/>
      <c r="BN75" s="265"/>
      <c r="BO75" s="265"/>
      <c r="BP75" s="265"/>
      <c r="BQ75" s="262">
        <v>69</v>
      </c>
      <c r="BR75" s="267"/>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246"/>
    </row>
    <row r="76" spans="1:131" s="247" customFormat="1" ht="26.25" customHeight="1" x14ac:dyDescent="0.15">
      <c r="A76" s="261">
        <v>9</v>
      </c>
      <c r="B76" s="1026" t="s">
        <v>582</v>
      </c>
      <c r="C76" s="1027"/>
      <c r="D76" s="1027"/>
      <c r="E76" s="1027"/>
      <c r="F76" s="1027"/>
      <c r="G76" s="1027"/>
      <c r="H76" s="1027"/>
      <c r="I76" s="1027"/>
      <c r="J76" s="1027"/>
      <c r="K76" s="1027"/>
      <c r="L76" s="1027"/>
      <c r="M76" s="1027"/>
      <c r="N76" s="1027"/>
      <c r="O76" s="1027"/>
      <c r="P76" s="1028"/>
      <c r="Q76" s="1030">
        <v>2810</v>
      </c>
      <c r="R76" s="1031"/>
      <c r="S76" s="1031"/>
      <c r="T76" s="1031"/>
      <c r="U76" s="1032"/>
      <c r="V76" s="1033">
        <v>2577</v>
      </c>
      <c r="W76" s="1031"/>
      <c r="X76" s="1031"/>
      <c r="Y76" s="1031"/>
      <c r="Z76" s="1032"/>
      <c r="AA76" s="1033">
        <v>233</v>
      </c>
      <c r="AB76" s="1031"/>
      <c r="AC76" s="1031"/>
      <c r="AD76" s="1031"/>
      <c r="AE76" s="1032"/>
      <c r="AF76" s="1033">
        <v>233</v>
      </c>
      <c r="AG76" s="1031"/>
      <c r="AH76" s="1031"/>
      <c r="AI76" s="1031"/>
      <c r="AJ76" s="1032"/>
      <c r="AK76" s="1033">
        <v>317</v>
      </c>
      <c r="AL76" s="1031"/>
      <c r="AM76" s="1031"/>
      <c r="AN76" s="1031"/>
      <c r="AO76" s="1032"/>
      <c r="AP76" s="1033" t="s">
        <v>588</v>
      </c>
      <c r="AQ76" s="1031"/>
      <c r="AR76" s="1031"/>
      <c r="AS76" s="1031"/>
      <c r="AT76" s="1032"/>
      <c r="AU76" s="1033" t="s">
        <v>570</v>
      </c>
      <c r="AV76" s="1031"/>
      <c r="AW76" s="1031"/>
      <c r="AX76" s="1031"/>
      <c r="AY76" s="1032"/>
      <c r="AZ76" s="1024"/>
      <c r="BA76" s="1024"/>
      <c r="BB76" s="1024"/>
      <c r="BC76" s="1024"/>
      <c r="BD76" s="1025"/>
      <c r="BE76" s="265"/>
      <c r="BF76" s="265"/>
      <c r="BG76" s="265"/>
      <c r="BH76" s="265"/>
      <c r="BI76" s="265"/>
      <c r="BJ76" s="265"/>
      <c r="BK76" s="265"/>
      <c r="BL76" s="265"/>
      <c r="BM76" s="265"/>
      <c r="BN76" s="265"/>
      <c r="BO76" s="265"/>
      <c r="BP76" s="265"/>
      <c r="BQ76" s="262">
        <v>70</v>
      </c>
      <c r="BR76" s="267"/>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246"/>
    </row>
    <row r="77" spans="1:131" s="247" customFormat="1" ht="26.25" customHeight="1" x14ac:dyDescent="0.15">
      <c r="A77" s="261">
        <v>10</v>
      </c>
      <c r="B77" s="1026" t="s">
        <v>583</v>
      </c>
      <c r="C77" s="1027"/>
      <c r="D77" s="1027"/>
      <c r="E77" s="1027"/>
      <c r="F77" s="1027"/>
      <c r="G77" s="1027"/>
      <c r="H77" s="1027"/>
      <c r="I77" s="1027"/>
      <c r="J77" s="1027"/>
      <c r="K77" s="1027"/>
      <c r="L77" s="1027"/>
      <c r="M77" s="1027"/>
      <c r="N77" s="1027"/>
      <c r="O77" s="1027"/>
      <c r="P77" s="1028"/>
      <c r="Q77" s="1030">
        <v>620140</v>
      </c>
      <c r="R77" s="1031"/>
      <c r="S77" s="1031"/>
      <c r="T77" s="1031"/>
      <c r="U77" s="1032"/>
      <c r="V77" s="1033">
        <v>610214</v>
      </c>
      <c r="W77" s="1031"/>
      <c r="X77" s="1031"/>
      <c r="Y77" s="1031"/>
      <c r="Z77" s="1032"/>
      <c r="AA77" s="1033">
        <v>9926</v>
      </c>
      <c r="AB77" s="1031"/>
      <c r="AC77" s="1031"/>
      <c r="AD77" s="1031"/>
      <c r="AE77" s="1032"/>
      <c r="AF77" s="1033">
        <v>9926</v>
      </c>
      <c r="AG77" s="1031"/>
      <c r="AH77" s="1031"/>
      <c r="AI77" s="1031"/>
      <c r="AJ77" s="1032"/>
      <c r="AK77" s="1033">
        <v>3973</v>
      </c>
      <c r="AL77" s="1031"/>
      <c r="AM77" s="1031"/>
      <c r="AN77" s="1031"/>
      <c r="AO77" s="1032"/>
      <c r="AP77" s="1033" t="s">
        <v>572</v>
      </c>
      <c r="AQ77" s="1031"/>
      <c r="AR77" s="1031"/>
      <c r="AS77" s="1031"/>
      <c r="AT77" s="1032"/>
      <c r="AU77" s="1033" t="s">
        <v>592</v>
      </c>
      <c r="AV77" s="1031"/>
      <c r="AW77" s="1031"/>
      <c r="AX77" s="1031"/>
      <c r="AY77" s="1032"/>
      <c r="AZ77" s="1024"/>
      <c r="BA77" s="1024"/>
      <c r="BB77" s="1024"/>
      <c r="BC77" s="1024"/>
      <c r="BD77" s="1025"/>
      <c r="BE77" s="265"/>
      <c r="BF77" s="265"/>
      <c r="BG77" s="265"/>
      <c r="BH77" s="265"/>
      <c r="BI77" s="265"/>
      <c r="BJ77" s="265"/>
      <c r="BK77" s="265"/>
      <c r="BL77" s="265"/>
      <c r="BM77" s="265"/>
      <c r="BN77" s="265"/>
      <c r="BO77" s="265"/>
      <c r="BP77" s="265"/>
      <c r="BQ77" s="262">
        <v>71</v>
      </c>
      <c r="BR77" s="267"/>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246"/>
    </row>
    <row r="78" spans="1:131" s="247" customFormat="1" ht="26.25" customHeight="1" x14ac:dyDescent="0.15">
      <c r="A78" s="261">
        <v>11</v>
      </c>
      <c r="B78" s="1026"/>
      <c r="C78" s="1027"/>
      <c r="D78" s="1027"/>
      <c r="E78" s="1027"/>
      <c r="F78" s="1027"/>
      <c r="G78" s="1027"/>
      <c r="H78" s="1027"/>
      <c r="I78" s="1027"/>
      <c r="J78" s="1027"/>
      <c r="K78" s="1027"/>
      <c r="L78" s="1027"/>
      <c r="M78" s="1027"/>
      <c r="N78" s="1027"/>
      <c r="O78" s="1027"/>
      <c r="P78" s="1028"/>
      <c r="Q78" s="1029"/>
      <c r="R78" s="1023"/>
      <c r="S78" s="1023"/>
      <c r="T78" s="1023"/>
      <c r="U78" s="1023"/>
      <c r="V78" s="1023"/>
      <c r="W78" s="1023"/>
      <c r="X78" s="1023"/>
      <c r="Y78" s="1023"/>
      <c r="Z78" s="1023"/>
      <c r="AA78" s="1023"/>
      <c r="AB78" s="1023"/>
      <c r="AC78" s="1023"/>
      <c r="AD78" s="1023"/>
      <c r="AE78" s="1023"/>
      <c r="AF78" s="1023"/>
      <c r="AG78" s="1023"/>
      <c r="AH78" s="1023"/>
      <c r="AI78" s="1023"/>
      <c r="AJ78" s="1023"/>
      <c r="AK78" s="1023"/>
      <c r="AL78" s="1023"/>
      <c r="AM78" s="1023"/>
      <c r="AN78" s="1023"/>
      <c r="AO78" s="1023"/>
      <c r="AP78" s="1023"/>
      <c r="AQ78" s="1023"/>
      <c r="AR78" s="1023"/>
      <c r="AS78" s="1023"/>
      <c r="AT78" s="1023"/>
      <c r="AU78" s="1023"/>
      <c r="AV78" s="1023"/>
      <c r="AW78" s="1023"/>
      <c r="AX78" s="1023"/>
      <c r="AY78" s="1023"/>
      <c r="AZ78" s="1024"/>
      <c r="BA78" s="1024"/>
      <c r="BB78" s="1024"/>
      <c r="BC78" s="1024"/>
      <c r="BD78" s="1025"/>
      <c r="BE78" s="265"/>
      <c r="BF78" s="265"/>
      <c r="BG78" s="265"/>
      <c r="BH78" s="265"/>
      <c r="BI78" s="265"/>
      <c r="BJ78" s="268"/>
      <c r="BK78" s="268"/>
      <c r="BL78" s="268"/>
      <c r="BM78" s="268"/>
      <c r="BN78" s="268"/>
      <c r="BO78" s="265"/>
      <c r="BP78" s="265"/>
      <c r="BQ78" s="262">
        <v>72</v>
      </c>
      <c r="BR78" s="267"/>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246"/>
    </row>
    <row r="79" spans="1:131" s="247" customFormat="1" ht="26.25" customHeight="1" x14ac:dyDescent="0.15">
      <c r="A79" s="261">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23"/>
      <c r="AB79" s="1023"/>
      <c r="AC79" s="1023"/>
      <c r="AD79" s="1023"/>
      <c r="AE79" s="1023"/>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5"/>
      <c r="BF79" s="265"/>
      <c r="BG79" s="265"/>
      <c r="BH79" s="265"/>
      <c r="BI79" s="265"/>
      <c r="BJ79" s="268"/>
      <c r="BK79" s="268"/>
      <c r="BL79" s="268"/>
      <c r="BM79" s="268"/>
      <c r="BN79" s="268"/>
      <c r="BO79" s="265"/>
      <c r="BP79" s="265"/>
      <c r="BQ79" s="262">
        <v>73</v>
      </c>
      <c r="BR79" s="267"/>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246"/>
    </row>
    <row r="80" spans="1:131" s="247" customFormat="1" ht="26.25" customHeight="1" x14ac:dyDescent="0.15">
      <c r="A80" s="261">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5"/>
      <c r="BF80" s="265"/>
      <c r="BG80" s="265"/>
      <c r="BH80" s="265"/>
      <c r="BI80" s="265"/>
      <c r="BJ80" s="265"/>
      <c r="BK80" s="265"/>
      <c r="BL80" s="265"/>
      <c r="BM80" s="265"/>
      <c r="BN80" s="265"/>
      <c r="BO80" s="265"/>
      <c r="BP80" s="265"/>
      <c r="BQ80" s="262">
        <v>74</v>
      </c>
      <c r="BR80" s="267"/>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246"/>
    </row>
    <row r="81" spans="1:131" s="247" customFormat="1" ht="26.25" customHeight="1" x14ac:dyDescent="0.15">
      <c r="A81" s="261">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5"/>
      <c r="BF81" s="265"/>
      <c r="BG81" s="265"/>
      <c r="BH81" s="265"/>
      <c r="BI81" s="265"/>
      <c r="BJ81" s="265"/>
      <c r="BK81" s="265"/>
      <c r="BL81" s="265"/>
      <c r="BM81" s="265"/>
      <c r="BN81" s="265"/>
      <c r="BO81" s="265"/>
      <c r="BP81" s="265"/>
      <c r="BQ81" s="262">
        <v>75</v>
      </c>
      <c r="BR81" s="267"/>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246"/>
    </row>
    <row r="82" spans="1:131" s="247" customFormat="1" ht="26.25" customHeight="1" x14ac:dyDescent="0.15">
      <c r="A82" s="261">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5"/>
      <c r="BF82" s="265"/>
      <c r="BG82" s="265"/>
      <c r="BH82" s="265"/>
      <c r="BI82" s="265"/>
      <c r="BJ82" s="265"/>
      <c r="BK82" s="265"/>
      <c r="BL82" s="265"/>
      <c r="BM82" s="265"/>
      <c r="BN82" s="265"/>
      <c r="BO82" s="265"/>
      <c r="BP82" s="265"/>
      <c r="BQ82" s="262">
        <v>76</v>
      </c>
      <c r="BR82" s="267"/>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246"/>
    </row>
    <row r="83" spans="1:131" s="247" customFormat="1" ht="26.25" customHeight="1" x14ac:dyDescent="0.15">
      <c r="A83" s="261">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5"/>
      <c r="BF83" s="265"/>
      <c r="BG83" s="265"/>
      <c r="BH83" s="265"/>
      <c r="BI83" s="265"/>
      <c r="BJ83" s="265"/>
      <c r="BK83" s="265"/>
      <c r="BL83" s="265"/>
      <c r="BM83" s="265"/>
      <c r="BN83" s="265"/>
      <c r="BO83" s="265"/>
      <c r="BP83" s="265"/>
      <c r="BQ83" s="262">
        <v>77</v>
      </c>
      <c r="BR83" s="267"/>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246"/>
    </row>
    <row r="84" spans="1:131" s="247" customFormat="1" ht="26.25" customHeight="1" x14ac:dyDescent="0.15">
      <c r="A84" s="261">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5"/>
      <c r="BF84" s="265"/>
      <c r="BG84" s="265"/>
      <c r="BH84" s="265"/>
      <c r="BI84" s="265"/>
      <c r="BJ84" s="265"/>
      <c r="BK84" s="265"/>
      <c r="BL84" s="265"/>
      <c r="BM84" s="265"/>
      <c r="BN84" s="265"/>
      <c r="BO84" s="265"/>
      <c r="BP84" s="265"/>
      <c r="BQ84" s="262">
        <v>78</v>
      </c>
      <c r="BR84" s="267"/>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246"/>
    </row>
    <row r="85" spans="1:131" s="247" customFormat="1" ht="26.25" customHeight="1" x14ac:dyDescent="0.15">
      <c r="A85" s="261">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5"/>
      <c r="BF85" s="265"/>
      <c r="BG85" s="265"/>
      <c r="BH85" s="265"/>
      <c r="BI85" s="265"/>
      <c r="BJ85" s="265"/>
      <c r="BK85" s="265"/>
      <c r="BL85" s="265"/>
      <c r="BM85" s="265"/>
      <c r="BN85" s="265"/>
      <c r="BO85" s="265"/>
      <c r="BP85" s="265"/>
      <c r="BQ85" s="262">
        <v>79</v>
      </c>
      <c r="BR85" s="267"/>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246"/>
    </row>
    <row r="86" spans="1:131" s="247" customFormat="1" ht="26.25" customHeight="1" x14ac:dyDescent="0.15">
      <c r="A86" s="261">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5"/>
      <c r="BF86" s="265"/>
      <c r="BG86" s="265"/>
      <c r="BH86" s="265"/>
      <c r="BI86" s="265"/>
      <c r="BJ86" s="265"/>
      <c r="BK86" s="265"/>
      <c r="BL86" s="265"/>
      <c r="BM86" s="265"/>
      <c r="BN86" s="265"/>
      <c r="BO86" s="265"/>
      <c r="BP86" s="265"/>
      <c r="BQ86" s="262">
        <v>80</v>
      </c>
      <c r="BR86" s="267"/>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246"/>
    </row>
    <row r="87" spans="1:131" s="247" customFormat="1" ht="26.25" customHeight="1" x14ac:dyDescent="0.15">
      <c r="A87" s="269">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5"/>
      <c r="BF87" s="265"/>
      <c r="BG87" s="265"/>
      <c r="BH87" s="265"/>
      <c r="BI87" s="265"/>
      <c r="BJ87" s="265"/>
      <c r="BK87" s="265"/>
      <c r="BL87" s="265"/>
      <c r="BM87" s="265"/>
      <c r="BN87" s="265"/>
      <c r="BO87" s="265"/>
      <c r="BP87" s="265"/>
      <c r="BQ87" s="262">
        <v>81</v>
      </c>
      <c r="BR87" s="267"/>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246"/>
    </row>
    <row r="88" spans="1:131" s="247" customFormat="1" ht="26.25" customHeight="1" thickBot="1" x14ac:dyDescent="0.2">
      <c r="A88" s="264" t="s">
        <v>388</v>
      </c>
      <c r="B88" s="996" t="s">
        <v>413</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c r="AG88" s="1011"/>
      <c r="AH88" s="1011"/>
      <c r="AI88" s="1011"/>
      <c r="AJ88" s="1011"/>
      <c r="AK88" s="1015"/>
      <c r="AL88" s="1015"/>
      <c r="AM88" s="1015"/>
      <c r="AN88" s="1015"/>
      <c r="AO88" s="1015"/>
      <c r="AP88" s="1011"/>
      <c r="AQ88" s="1011"/>
      <c r="AR88" s="1011"/>
      <c r="AS88" s="1011"/>
      <c r="AT88" s="1011"/>
      <c r="AU88" s="1011"/>
      <c r="AV88" s="1011"/>
      <c r="AW88" s="1011"/>
      <c r="AX88" s="1011"/>
      <c r="AY88" s="1011"/>
      <c r="AZ88" s="1012"/>
      <c r="BA88" s="1012"/>
      <c r="BB88" s="1012"/>
      <c r="BC88" s="1012"/>
      <c r="BD88" s="1013"/>
      <c r="BE88" s="265"/>
      <c r="BF88" s="265"/>
      <c r="BG88" s="265"/>
      <c r="BH88" s="265"/>
      <c r="BI88" s="265"/>
      <c r="BJ88" s="265"/>
      <c r="BK88" s="265"/>
      <c r="BL88" s="265"/>
      <c r="BM88" s="265"/>
      <c r="BN88" s="265"/>
      <c r="BO88" s="265"/>
      <c r="BP88" s="265"/>
      <c r="BQ88" s="262">
        <v>82</v>
      </c>
      <c r="BR88" s="267"/>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6" t="s">
        <v>414</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c r="CS102" s="1003"/>
      <c r="CT102" s="1003"/>
      <c r="CU102" s="1003"/>
      <c r="CV102" s="1004"/>
      <c r="CW102" s="1002"/>
      <c r="CX102" s="1003"/>
      <c r="CY102" s="1003"/>
      <c r="CZ102" s="1003"/>
      <c r="DA102" s="1004"/>
      <c r="DB102" s="1002"/>
      <c r="DC102" s="1003"/>
      <c r="DD102" s="1003"/>
      <c r="DE102" s="1003"/>
      <c r="DF102" s="1004"/>
      <c r="DG102" s="1002"/>
      <c r="DH102" s="1003"/>
      <c r="DI102" s="1003"/>
      <c r="DJ102" s="1003"/>
      <c r="DK102" s="1004"/>
      <c r="DL102" s="1002"/>
      <c r="DM102" s="1003"/>
      <c r="DN102" s="1003"/>
      <c r="DO102" s="1003"/>
      <c r="DP102" s="1004"/>
      <c r="DQ102" s="1002"/>
      <c r="DR102" s="1003"/>
      <c r="DS102" s="1003"/>
      <c r="DT102" s="1003"/>
      <c r="DU102" s="1004"/>
      <c r="DV102" s="985"/>
      <c r="DW102" s="986"/>
      <c r="DX102" s="986"/>
      <c r="DY102" s="986"/>
      <c r="DZ102" s="98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8" t="s">
        <v>415</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9" t="s">
        <v>416</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0" t="s">
        <v>419</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420</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6" customFormat="1" ht="26.25" customHeight="1" x14ac:dyDescent="0.15">
      <c r="A109" s="945" t="s">
        <v>421</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422</v>
      </c>
      <c r="AB109" s="946"/>
      <c r="AC109" s="946"/>
      <c r="AD109" s="946"/>
      <c r="AE109" s="947"/>
      <c r="AF109" s="948" t="s">
        <v>306</v>
      </c>
      <c r="AG109" s="946"/>
      <c r="AH109" s="946"/>
      <c r="AI109" s="946"/>
      <c r="AJ109" s="947"/>
      <c r="AK109" s="948" t="s">
        <v>305</v>
      </c>
      <c r="AL109" s="946"/>
      <c r="AM109" s="946"/>
      <c r="AN109" s="946"/>
      <c r="AO109" s="947"/>
      <c r="AP109" s="948" t="s">
        <v>423</v>
      </c>
      <c r="AQ109" s="946"/>
      <c r="AR109" s="946"/>
      <c r="AS109" s="946"/>
      <c r="AT109" s="977"/>
      <c r="AU109" s="945" t="s">
        <v>421</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422</v>
      </c>
      <c r="BR109" s="946"/>
      <c r="BS109" s="946"/>
      <c r="BT109" s="946"/>
      <c r="BU109" s="947"/>
      <c r="BV109" s="948" t="s">
        <v>306</v>
      </c>
      <c r="BW109" s="946"/>
      <c r="BX109" s="946"/>
      <c r="BY109" s="946"/>
      <c r="BZ109" s="947"/>
      <c r="CA109" s="948" t="s">
        <v>305</v>
      </c>
      <c r="CB109" s="946"/>
      <c r="CC109" s="946"/>
      <c r="CD109" s="946"/>
      <c r="CE109" s="947"/>
      <c r="CF109" s="984" t="s">
        <v>423</v>
      </c>
      <c r="CG109" s="984"/>
      <c r="CH109" s="984"/>
      <c r="CI109" s="984"/>
      <c r="CJ109" s="984"/>
      <c r="CK109" s="948" t="s">
        <v>424</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422</v>
      </c>
      <c r="DH109" s="946"/>
      <c r="DI109" s="946"/>
      <c r="DJ109" s="946"/>
      <c r="DK109" s="947"/>
      <c r="DL109" s="948" t="s">
        <v>306</v>
      </c>
      <c r="DM109" s="946"/>
      <c r="DN109" s="946"/>
      <c r="DO109" s="946"/>
      <c r="DP109" s="947"/>
      <c r="DQ109" s="948" t="s">
        <v>305</v>
      </c>
      <c r="DR109" s="946"/>
      <c r="DS109" s="946"/>
      <c r="DT109" s="946"/>
      <c r="DU109" s="947"/>
      <c r="DV109" s="948" t="s">
        <v>423</v>
      </c>
      <c r="DW109" s="946"/>
      <c r="DX109" s="946"/>
      <c r="DY109" s="946"/>
      <c r="DZ109" s="977"/>
    </row>
    <row r="110" spans="1:131" s="246" customFormat="1" ht="26.25" customHeight="1" x14ac:dyDescent="0.15">
      <c r="A110" s="848" t="s">
        <v>425</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2235127</v>
      </c>
      <c r="AB110" s="939"/>
      <c r="AC110" s="939"/>
      <c r="AD110" s="939"/>
      <c r="AE110" s="940"/>
      <c r="AF110" s="941">
        <v>2086553</v>
      </c>
      <c r="AG110" s="939"/>
      <c r="AH110" s="939"/>
      <c r="AI110" s="939"/>
      <c r="AJ110" s="940"/>
      <c r="AK110" s="941">
        <v>1935018</v>
      </c>
      <c r="AL110" s="939"/>
      <c r="AM110" s="939"/>
      <c r="AN110" s="939"/>
      <c r="AO110" s="940"/>
      <c r="AP110" s="942">
        <v>11</v>
      </c>
      <c r="AQ110" s="943"/>
      <c r="AR110" s="943"/>
      <c r="AS110" s="943"/>
      <c r="AT110" s="944"/>
      <c r="AU110" s="978" t="s">
        <v>73</v>
      </c>
      <c r="AV110" s="979"/>
      <c r="AW110" s="979"/>
      <c r="AX110" s="979"/>
      <c r="AY110" s="979"/>
      <c r="AZ110" s="904" t="s">
        <v>426</v>
      </c>
      <c r="BA110" s="849"/>
      <c r="BB110" s="849"/>
      <c r="BC110" s="849"/>
      <c r="BD110" s="849"/>
      <c r="BE110" s="849"/>
      <c r="BF110" s="849"/>
      <c r="BG110" s="849"/>
      <c r="BH110" s="849"/>
      <c r="BI110" s="849"/>
      <c r="BJ110" s="849"/>
      <c r="BK110" s="849"/>
      <c r="BL110" s="849"/>
      <c r="BM110" s="849"/>
      <c r="BN110" s="849"/>
      <c r="BO110" s="849"/>
      <c r="BP110" s="850"/>
      <c r="BQ110" s="905">
        <v>12905846</v>
      </c>
      <c r="BR110" s="886"/>
      <c r="BS110" s="886"/>
      <c r="BT110" s="886"/>
      <c r="BU110" s="886"/>
      <c r="BV110" s="886">
        <v>12482286</v>
      </c>
      <c r="BW110" s="886"/>
      <c r="BX110" s="886"/>
      <c r="BY110" s="886"/>
      <c r="BZ110" s="886"/>
      <c r="CA110" s="886">
        <v>13305353</v>
      </c>
      <c r="CB110" s="886"/>
      <c r="CC110" s="886"/>
      <c r="CD110" s="886"/>
      <c r="CE110" s="886"/>
      <c r="CF110" s="910">
        <v>75.400000000000006</v>
      </c>
      <c r="CG110" s="911"/>
      <c r="CH110" s="911"/>
      <c r="CI110" s="911"/>
      <c r="CJ110" s="911"/>
      <c r="CK110" s="974" t="s">
        <v>427</v>
      </c>
      <c r="CL110" s="860"/>
      <c r="CM110" s="935" t="s">
        <v>428</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t="s">
        <v>129</v>
      </c>
      <c r="DH110" s="886"/>
      <c r="DI110" s="886"/>
      <c r="DJ110" s="886"/>
      <c r="DK110" s="886"/>
      <c r="DL110" s="886" t="s">
        <v>429</v>
      </c>
      <c r="DM110" s="886"/>
      <c r="DN110" s="886"/>
      <c r="DO110" s="886"/>
      <c r="DP110" s="886"/>
      <c r="DQ110" s="886" t="s">
        <v>429</v>
      </c>
      <c r="DR110" s="886"/>
      <c r="DS110" s="886"/>
      <c r="DT110" s="886"/>
      <c r="DU110" s="886"/>
      <c r="DV110" s="887" t="s">
        <v>429</v>
      </c>
      <c r="DW110" s="887"/>
      <c r="DX110" s="887"/>
      <c r="DY110" s="887"/>
      <c r="DZ110" s="888"/>
    </row>
    <row r="111" spans="1:131" s="246" customFormat="1" ht="26.25" customHeight="1" x14ac:dyDescent="0.15">
      <c r="A111" s="815" t="s">
        <v>430</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129</v>
      </c>
      <c r="AB111" s="967"/>
      <c r="AC111" s="967"/>
      <c r="AD111" s="967"/>
      <c r="AE111" s="968"/>
      <c r="AF111" s="969" t="s">
        <v>129</v>
      </c>
      <c r="AG111" s="967"/>
      <c r="AH111" s="967"/>
      <c r="AI111" s="967"/>
      <c r="AJ111" s="968"/>
      <c r="AK111" s="969" t="s">
        <v>129</v>
      </c>
      <c r="AL111" s="967"/>
      <c r="AM111" s="967"/>
      <c r="AN111" s="967"/>
      <c r="AO111" s="968"/>
      <c r="AP111" s="970" t="s">
        <v>129</v>
      </c>
      <c r="AQ111" s="971"/>
      <c r="AR111" s="971"/>
      <c r="AS111" s="971"/>
      <c r="AT111" s="972"/>
      <c r="AU111" s="980"/>
      <c r="AV111" s="981"/>
      <c r="AW111" s="981"/>
      <c r="AX111" s="981"/>
      <c r="AY111" s="981"/>
      <c r="AZ111" s="856" t="s">
        <v>431</v>
      </c>
      <c r="BA111" s="791"/>
      <c r="BB111" s="791"/>
      <c r="BC111" s="791"/>
      <c r="BD111" s="791"/>
      <c r="BE111" s="791"/>
      <c r="BF111" s="791"/>
      <c r="BG111" s="791"/>
      <c r="BH111" s="791"/>
      <c r="BI111" s="791"/>
      <c r="BJ111" s="791"/>
      <c r="BK111" s="791"/>
      <c r="BL111" s="791"/>
      <c r="BM111" s="791"/>
      <c r="BN111" s="791"/>
      <c r="BO111" s="791"/>
      <c r="BP111" s="792"/>
      <c r="BQ111" s="857">
        <v>1375389</v>
      </c>
      <c r="BR111" s="858"/>
      <c r="BS111" s="858"/>
      <c r="BT111" s="858"/>
      <c r="BU111" s="858"/>
      <c r="BV111" s="858">
        <v>1321204</v>
      </c>
      <c r="BW111" s="858"/>
      <c r="BX111" s="858"/>
      <c r="BY111" s="858"/>
      <c r="BZ111" s="858"/>
      <c r="CA111" s="858">
        <v>1083979</v>
      </c>
      <c r="CB111" s="858"/>
      <c r="CC111" s="858"/>
      <c r="CD111" s="858"/>
      <c r="CE111" s="858"/>
      <c r="CF111" s="919">
        <v>6.1</v>
      </c>
      <c r="CG111" s="920"/>
      <c r="CH111" s="920"/>
      <c r="CI111" s="920"/>
      <c r="CJ111" s="920"/>
      <c r="CK111" s="975"/>
      <c r="CL111" s="862"/>
      <c r="CM111" s="865" t="s">
        <v>432</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129</v>
      </c>
      <c r="DH111" s="858"/>
      <c r="DI111" s="858"/>
      <c r="DJ111" s="858"/>
      <c r="DK111" s="858"/>
      <c r="DL111" s="858" t="s">
        <v>129</v>
      </c>
      <c r="DM111" s="858"/>
      <c r="DN111" s="858"/>
      <c r="DO111" s="858"/>
      <c r="DP111" s="858"/>
      <c r="DQ111" s="858" t="s">
        <v>129</v>
      </c>
      <c r="DR111" s="858"/>
      <c r="DS111" s="858"/>
      <c r="DT111" s="858"/>
      <c r="DU111" s="858"/>
      <c r="DV111" s="835" t="s">
        <v>129</v>
      </c>
      <c r="DW111" s="835"/>
      <c r="DX111" s="835"/>
      <c r="DY111" s="835"/>
      <c r="DZ111" s="836"/>
    </row>
    <row r="112" spans="1:131" s="246" customFormat="1" ht="26.25" customHeight="1" x14ac:dyDescent="0.15">
      <c r="A112" s="960" t="s">
        <v>433</v>
      </c>
      <c r="B112" s="961"/>
      <c r="C112" s="791" t="s">
        <v>434</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t="s">
        <v>129</v>
      </c>
      <c r="AB112" s="821"/>
      <c r="AC112" s="821"/>
      <c r="AD112" s="821"/>
      <c r="AE112" s="822"/>
      <c r="AF112" s="823" t="s">
        <v>129</v>
      </c>
      <c r="AG112" s="821"/>
      <c r="AH112" s="821"/>
      <c r="AI112" s="821"/>
      <c r="AJ112" s="822"/>
      <c r="AK112" s="823" t="s">
        <v>129</v>
      </c>
      <c r="AL112" s="821"/>
      <c r="AM112" s="821"/>
      <c r="AN112" s="821"/>
      <c r="AO112" s="822"/>
      <c r="AP112" s="868" t="s">
        <v>129</v>
      </c>
      <c r="AQ112" s="869"/>
      <c r="AR112" s="869"/>
      <c r="AS112" s="869"/>
      <c r="AT112" s="870"/>
      <c r="AU112" s="980"/>
      <c r="AV112" s="981"/>
      <c r="AW112" s="981"/>
      <c r="AX112" s="981"/>
      <c r="AY112" s="981"/>
      <c r="AZ112" s="856" t="s">
        <v>435</v>
      </c>
      <c r="BA112" s="791"/>
      <c r="BB112" s="791"/>
      <c r="BC112" s="791"/>
      <c r="BD112" s="791"/>
      <c r="BE112" s="791"/>
      <c r="BF112" s="791"/>
      <c r="BG112" s="791"/>
      <c r="BH112" s="791"/>
      <c r="BI112" s="791"/>
      <c r="BJ112" s="791"/>
      <c r="BK112" s="791"/>
      <c r="BL112" s="791"/>
      <c r="BM112" s="791"/>
      <c r="BN112" s="791"/>
      <c r="BO112" s="791"/>
      <c r="BP112" s="792"/>
      <c r="BQ112" s="857">
        <v>708423</v>
      </c>
      <c r="BR112" s="858"/>
      <c r="BS112" s="858"/>
      <c r="BT112" s="858"/>
      <c r="BU112" s="858"/>
      <c r="BV112" s="858">
        <v>716225</v>
      </c>
      <c r="BW112" s="858"/>
      <c r="BX112" s="858"/>
      <c r="BY112" s="858"/>
      <c r="BZ112" s="858"/>
      <c r="CA112" s="858">
        <v>807370</v>
      </c>
      <c r="CB112" s="858"/>
      <c r="CC112" s="858"/>
      <c r="CD112" s="858"/>
      <c r="CE112" s="858"/>
      <c r="CF112" s="919">
        <v>4.5999999999999996</v>
      </c>
      <c r="CG112" s="920"/>
      <c r="CH112" s="920"/>
      <c r="CI112" s="920"/>
      <c r="CJ112" s="920"/>
      <c r="CK112" s="975"/>
      <c r="CL112" s="862"/>
      <c r="CM112" s="865" t="s">
        <v>436</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129</v>
      </c>
      <c r="DH112" s="858"/>
      <c r="DI112" s="858"/>
      <c r="DJ112" s="858"/>
      <c r="DK112" s="858"/>
      <c r="DL112" s="858" t="s">
        <v>129</v>
      </c>
      <c r="DM112" s="858"/>
      <c r="DN112" s="858"/>
      <c r="DO112" s="858"/>
      <c r="DP112" s="858"/>
      <c r="DQ112" s="858" t="s">
        <v>129</v>
      </c>
      <c r="DR112" s="858"/>
      <c r="DS112" s="858"/>
      <c r="DT112" s="858"/>
      <c r="DU112" s="858"/>
      <c r="DV112" s="835" t="s">
        <v>129</v>
      </c>
      <c r="DW112" s="835"/>
      <c r="DX112" s="835"/>
      <c r="DY112" s="835"/>
      <c r="DZ112" s="836"/>
    </row>
    <row r="113" spans="1:130" s="246" customFormat="1" ht="26.25" customHeight="1" x14ac:dyDescent="0.15">
      <c r="A113" s="962"/>
      <c r="B113" s="963"/>
      <c r="C113" s="791" t="s">
        <v>437</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v>64551</v>
      </c>
      <c r="AB113" s="967"/>
      <c r="AC113" s="967"/>
      <c r="AD113" s="967"/>
      <c r="AE113" s="968"/>
      <c r="AF113" s="969">
        <v>67161</v>
      </c>
      <c r="AG113" s="967"/>
      <c r="AH113" s="967"/>
      <c r="AI113" s="967"/>
      <c r="AJ113" s="968"/>
      <c r="AK113" s="969">
        <v>84601</v>
      </c>
      <c r="AL113" s="967"/>
      <c r="AM113" s="967"/>
      <c r="AN113" s="967"/>
      <c r="AO113" s="968"/>
      <c r="AP113" s="970">
        <v>0.5</v>
      </c>
      <c r="AQ113" s="971"/>
      <c r="AR113" s="971"/>
      <c r="AS113" s="971"/>
      <c r="AT113" s="972"/>
      <c r="AU113" s="980"/>
      <c r="AV113" s="981"/>
      <c r="AW113" s="981"/>
      <c r="AX113" s="981"/>
      <c r="AY113" s="981"/>
      <c r="AZ113" s="856" t="s">
        <v>438</v>
      </c>
      <c r="BA113" s="791"/>
      <c r="BB113" s="791"/>
      <c r="BC113" s="791"/>
      <c r="BD113" s="791"/>
      <c r="BE113" s="791"/>
      <c r="BF113" s="791"/>
      <c r="BG113" s="791"/>
      <c r="BH113" s="791"/>
      <c r="BI113" s="791"/>
      <c r="BJ113" s="791"/>
      <c r="BK113" s="791"/>
      <c r="BL113" s="791"/>
      <c r="BM113" s="791"/>
      <c r="BN113" s="791"/>
      <c r="BO113" s="791"/>
      <c r="BP113" s="792"/>
      <c r="BQ113" s="857">
        <v>9595260</v>
      </c>
      <c r="BR113" s="858"/>
      <c r="BS113" s="858"/>
      <c r="BT113" s="858"/>
      <c r="BU113" s="858"/>
      <c r="BV113" s="858">
        <v>9449001</v>
      </c>
      <c r="BW113" s="858"/>
      <c r="BX113" s="858"/>
      <c r="BY113" s="858"/>
      <c r="BZ113" s="858"/>
      <c r="CA113" s="858">
        <v>9313707</v>
      </c>
      <c r="CB113" s="858"/>
      <c r="CC113" s="858"/>
      <c r="CD113" s="858"/>
      <c r="CE113" s="858"/>
      <c r="CF113" s="919">
        <v>52.8</v>
      </c>
      <c r="CG113" s="920"/>
      <c r="CH113" s="920"/>
      <c r="CI113" s="920"/>
      <c r="CJ113" s="920"/>
      <c r="CK113" s="975"/>
      <c r="CL113" s="862"/>
      <c r="CM113" s="865" t="s">
        <v>439</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129</v>
      </c>
      <c r="DH113" s="821"/>
      <c r="DI113" s="821"/>
      <c r="DJ113" s="821"/>
      <c r="DK113" s="822"/>
      <c r="DL113" s="823" t="s">
        <v>129</v>
      </c>
      <c r="DM113" s="821"/>
      <c r="DN113" s="821"/>
      <c r="DO113" s="821"/>
      <c r="DP113" s="822"/>
      <c r="DQ113" s="823" t="s">
        <v>129</v>
      </c>
      <c r="DR113" s="821"/>
      <c r="DS113" s="821"/>
      <c r="DT113" s="821"/>
      <c r="DU113" s="822"/>
      <c r="DV113" s="868" t="s">
        <v>129</v>
      </c>
      <c r="DW113" s="869"/>
      <c r="DX113" s="869"/>
      <c r="DY113" s="869"/>
      <c r="DZ113" s="870"/>
    </row>
    <row r="114" spans="1:130" s="246" customFormat="1" ht="26.25" customHeight="1" x14ac:dyDescent="0.15">
      <c r="A114" s="962"/>
      <c r="B114" s="963"/>
      <c r="C114" s="791" t="s">
        <v>440</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v>556869</v>
      </c>
      <c r="AB114" s="821"/>
      <c r="AC114" s="821"/>
      <c r="AD114" s="821"/>
      <c r="AE114" s="822"/>
      <c r="AF114" s="823">
        <v>497878</v>
      </c>
      <c r="AG114" s="821"/>
      <c r="AH114" s="821"/>
      <c r="AI114" s="821"/>
      <c r="AJ114" s="822"/>
      <c r="AK114" s="823">
        <v>479157</v>
      </c>
      <c r="AL114" s="821"/>
      <c r="AM114" s="821"/>
      <c r="AN114" s="821"/>
      <c r="AO114" s="822"/>
      <c r="AP114" s="868">
        <v>2.7</v>
      </c>
      <c r="AQ114" s="869"/>
      <c r="AR114" s="869"/>
      <c r="AS114" s="869"/>
      <c r="AT114" s="870"/>
      <c r="AU114" s="980"/>
      <c r="AV114" s="981"/>
      <c r="AW114" s="981"/>
      <c r="AX114" s="981"/>
      <c r="AY114" s="981"/>
      <c r="AZ114" s="856" t="s">
        <v>441</v>
      </c>
      <c r="BA114" s="791"/>
      <c r="BB114" s="791"/>
      <c r="BC114" s="791"/>
      <c r="BD114" s="791"/>
      <c r="BE114" s="791"/>
      <c r="BF114" s="791"/>
      <c r="BG114" s="791"/>
      <c r="BH114" s="791"/>
      <c r="BI114" s="791"/>
      <c r="BJ114" s="791"/>
      <c r="BK114" s="791"/>
      <c r="BL114" s="791"/>
      <c r="BM114" s="791"/>
      <c r="BN114" s="791"/>
      <c r="BO114" s="791"/>
      <c r="BP114" s="792"/>
      <c r="BQ114" s="857">
        <v>9077389</v>
      </c>
      <c r="BR114" s="858"/>
      <c r="BS114" s="858"/>
      <c r="BT114" s="858"/>
      <c r="BU114" s="858"/>
      <c r="BV114" s="858">
        <v>8518958</v>
      </c>
      <c r="BW114" s="858"/>
      <c r="BX114" s="858"/>
      <c r="BY114" s="858"/>
      <c r="BZ114" s="858"/>
      <c r="CA114" s="858">
        <v>7998938</v>
      </c>
      <c r="CB114" s="858"/>
      <c r="CC114" s="858"/>
      <c r="CD114" s="858"/>
      <c r="CE114" s="858"/>
      <c r="CF114" s="919">
        <v>45.3</v>
      </c>
      <c r="CG114" s="920"/>
      <c r="CH114" s="920"/>
      <c r="CI114" s="920"/>
      <c r="CJ114" s="920"/>
      <c r="CK114" s="975"/>
      <c r="CL114" s="862"/>
      <c r="CM114" s="865" t="s">
        <v>442</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129</v>
      </c>
      <c r="DH114" s="821"/>
      <c r="DI114" s="821"/>
      <c r="DJ114" s="821"/>
      <c r="DK114" s="822"/>
      <c r="DL114" s="823" t="s">
        <v>129</v>
      </c>
      <c r="DM114" s="821"/>
      <c r="DN114" s="821"/>
      <c r="DO114" s="821"/>
      <c r="DP114" s="822"/>
      <c r="DQ114" s="823" t="s">
        <v>129</v>
      </c>
      <c r="DR114" s="821"/>
      <c r="DS114" s="821"/>
      <c r="DT114" s="821"/>
      <c r="DU114" s="822"/>
      <c r="DV114" s="868" t="s">
        <v>129</v>
      </c>
      <c r="DW114" s="869"/>
      <c r="DX114" s="869"/>
      <c r="DY114" s="869"/>
      <c r="DZ114" s="870"/>
    </row>
    <row r="115" spans="1:130" s="246" customFormat="1" ht="26.25" customHeight="1" x14ac:dyDescent="0.15">
      <c r="A115" s="962"/>
      <c r="B115" s="963"/>
      <c r="C115" s="791" t="s">
        <v>443</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v>65338</v>
      </c>
      <c r="AB115" s="967"/>
      <c r="AC115" s="967"/>
      <c r="AD115" s="967"/>
      <c r="AE115" s="968"/>
      <c r="AF115" s="969">
        <v>69084</v>
      </c>
      <c r="AG115" s="967"/>
      <c r="AH115" s="967"/>
      <c r="AI115" s="967"/>
      <c r="AJ115" s="968"/>
      <c r="AK115" s="969">
        <v>74236</v>
      </c>
      <c r="AL115" s="967"/>
      <c r="AM115" s="967"/>
      <c r="AN115" s="967"/>
      <c r="AO115" s="968"/>
      <c r="AP115" s="970">
        <v>0.4</v>
      </c>
      <c r="AQ115" s="971"/>
      <c r="AR115" s="971"/>
      <c r="AS115" s="971"/>
      <c r="AT115" s="972"/>
      <c r="AU115" s="980"/>
      <c r="AV115" s="981"/>
      <c r="AW115" s="981"/>
      <c r="AX115" s="981"/>
      <c r="AY115" s="981"/>
      <c r="AZ115" s="856" t="s">
        <v>444</v>
      </c>
      <c r="BA115" s="791"/>
      <c r="BB115" s="791"/>
      <c r="BC115" s="791"/>
      <c r="BD115" s="791"/>
      <c r="BE115" s="791"/>
      <c r="BF115" s="791"/>
      <c r="BG115" s="791"/>
      <c r="BH115" s="791"/>
      <c r="BI115" s="791"/>
      <c r="BJ115" s="791"/>
      <c r="BK115" s="791"/>
      <c r="BL115" s="791"/>
      <c r="BM115" s="791"/>
      <c r="BN115" s="791"/>
      <c r="BO115" s="791"/>
      <c r="BP115" s="792"/>
      <c r="BQ115" s="857" t="s">
        <v>129</v>
      </c>
      <c r="BR115" s="858"/>
      <c r="BS115" s="858"/>
      <c r="BT115" s="858"/>
      <c r="BU115" s="858"/>
      <c r="BV115" s="858" t="s">
        <v>129</v>
      </c>
      <c r="BW115" s="858"/>
      <c r="BX115" s="858"/>
      <c r="BY115" s="858"/>
      <c r="BZ115" s="858"/>
      <c r="CA115" s="858" t="s">
        <v>129</v>
      </c>
      <c r="CB115" s="858"/>
      <c r="CC115" s="858"/>
      <c r="CD115" s="858"/>
      <c r="CE115" s="858"/>
      <c r="CF115" s="919" t="s">
        <v>129</v>
      </c>
      <c r="CG115" s="920"/>
      <c r="CH115" s="920"/>
      <c r="CI115" s="920"/>
      <c r="CJ115" s="920"/>
      <c r="CK115" s="975"/>
      <c r="CL115" s="862"/>
      <c r="CM115" s="856" t="s">
        <v>445</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129</v>
      </c>
      <c r="DH115" s="821"/>
      <c r="DI115" s="821"/>
      <c r="DJ115" s="821"/>
      <c r="DK115" s="822"/>
      <c r="DL115" s="823" t="s">
        <v>129</v>
      </c>
      <c r="DM115" s="821"/>
      <c r="DN115" s="821"/>
      <c r="DO115" s="821"/>
      <c r="DP115" s="822"/>
      <c r="DQ115" s="823" t="s">
        <v>129</v>
      </c>
      <c r="DR115" s="821"/>
      <c r="DS115" s="821"/>
      <c r="DT115" s="821"/>
      <c r="DU115" s="822"/>
      <c r="DV115" s="868" t="s">
        <v>129</v>
      </c>
      <c r="DW115" s="869"/>
      <c r="DX115" s="869"/>
      <c r="DY115" s="869"/>
      <c r="DZ115" s="870"/>
    </row>
    <row r="116" spans="1:130" s="246" customFormat="1" ht="26.25" customHeight="1" x14ac:dyDescent="0.15">
      <c r="A116" s="964"/>
      <c r="B116" s="965"/>
      <c r="C116" s="924" t="s">
        <v>446</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t="s">
        <v>129</v>
      </c>
      <c r="AB116" s="821"/>
      <c r="AC116" s="821"/>
      <c r="AD116" s="821"/>
      <c r="AE116" s="822"/>
      <c r="AF116" s="823" t="s">
        <v>129</v>
      </c>
      <c r="AG116" s="821"/>
      <c r="AH116" s="821"/>
      <c r="AI116" s="821"/>
      <c r="AJ116" s="822"/>
      <c r="AK116" s="823" t="s">
        <v>129</v>
      </c>
      <c r="AL116" s="821"/>
      <c r="AM116" s="821"/>
      <c r="AN116" s="821"/>
      <c r="AO116" s="822"/>
      <c r="AP116" s="868" t="s">
        <v>129</v>
      </c>
      <c r="AQ116" s="869"/>
      <c r="AR116" s="869"/>
      <c r="AS116" s="869"/>
      <c r="AT116" s="870"/>
      <c r="AU116" s="980"/>
      <c r="AV116" s="981"/>
      <c r="AW116" s="981"/>
      <c r="AX116" s="981"/>
      <c r="AY116" s="981"/>
      <c r="AZ116" s="907" t="s">
        <v>447</v>
      </c>
      <c r="BA116" s="908"/>
      <c r="BB116" s="908"/>
      <c r="BC116" s="908"/>
      <c r="BD116" s="908"/>
      <c r="BE116" s="908"/>
      <c r="BF116" s="908"/>
      <c r="BG116" s="908"/>
      <c r="BH116" s="908"/>
      <c r="BI116" s="908"/>
      <c r="BJ116" s="908"/>
      <c r="BK116" s="908"/>
      <c r="BL116" s="908"/>
      <c r="BM116" s="908"/>
      <c r="BN116" s="908"/>
      <c r="BO116" s="908"/>
      <c r="BP116" s="909"/>
      <c r="BQ116" s="857" t="s">
        <v>129</v>
      </c>
      <c r="BR116" s="858"/>
      <c r="BS116" s="858"/>
      <c r="BT116" s="858"/>
      <c r="BU116" s="858"/>
      <c r="BV116" s="858" t="s">
        <v>129</v>
      </c>
      <c r="BW116" s="858"/>
      <c r="BX116" s="858"/>
      <c r="BY116" s="858"/>
      <c r="BZ116" s="858"/>
      <c r="CA116" s="858" t="s">
        <v>129</v>
      </c>
      <c r="CB116" s="858"/>
      <c r="CC116" s="858"/>
      <c r="CD116" s="858"/>
      <c r="CE116" s="858"/>
      <c r="CF116" s="919" t="s">
        <v>129</v>
      </c>
      <c r="CG116" s="920"/>
      <c r="CH116" s="920"/>
      <c r="CI116" s="920"/>
      <c r="CJ116" s="920"/>
      <c r="CK116" s="975"/>
      <c r="CL116" s="862"/>
      <c r="CM116" s="865" t="s">
        <v>448</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t="s">
        <v>129</v>
      </c>
      <c r="DH116" s="821"/>
      <c r="DI116" s="821"/>
      <c r="DJ116" s="821"/>
      <c r="DK116" s="822"/>
      <c r="DL116" s="823" t="s">
        <v>129</v>
      </c>
      <c r="DM116" s="821"/>
      <c r="DN116" s="821"/>
      <c r="DO116" s="821"/>
      <c r="DP116" s="822"/>
      <c r="DQ116" s="823" t="s">
        <v>129</v>
      </c>
      <c r="DR116" s="821"/>
      <c r="DS116" s="821"/>
      <c r="DT116" s="821"/>
      <c r="DU116" s="822"/>
      <c r="DV116" s="868" t="s">
        <v>129</v>
      </c>
      <c r="DW116" s="869"/>
      <c r="DX116" s="869"/>
      <c r="DY116" s="869"/>
      <c r="DZ116" s="870"/>
    </row>
    <row r="117" spans="1:130" s="246" customFormat="1" ht="26.25" customHeight="1" x14ac:dyDescent="0.15">
      <c r="A117" s="945" t="s">
        <v>188</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449</v>
      </c>
      <c r="Z117" s="947"/>
      <c r="AA117" s="952">
        <v>2921885</v>
      </c>
      <c r="AB117" s="953"/>
      <c r="AC117" s="953"/>
      <c r="AD117" s="953"/>
      <c r="AE117" s="954"/>
      <c r="AF117" s="955">
        <v>2720676</v>
      </c>
      <c r="AG117" s="953"/>
      <c r="AH117" s="953"/>
      <c r="AI117" s="953"/>
      <c r="AJ117" s="954"/>
      <c r="AK117" s="955">
        <v>2573012</v>
      </c>
      <c r="AL117" s="953"/>
      <c r="AM117" s="953"/>
      <c r="AN117" s="953"/>
      <c r="AO117" s="954"/>
      <c r="AP117" s="956"/>
      <c r="AQ117" s="957"/>
      <c r="AR117" s="957"/>
      <c r="AS117" s="957"/>
      <c r="AT117" s="958"/>
      <c r="AU117" s="980"/>
      <c r="AV117" s="981"/>
      <c r="AW117" s="981"/>
      <c r="AX117" s="981"/>
      <c r="AY117" s="981"/>
      <c r="AZ117" s="907" t="s">
        <v>450</v>
      </c>
      <c r="BA117" s="908"/>
      <c r="BB117" s="908"/>
      <c r="BC117" s="908"/>
      <c r="BD117" s="908"/>
      <c r="BE117" s="908"/>
      <c r="BF117" s="908"/>
      <c r="BG117" s="908"/>
      <c r="BH117" s="908"/>
      <c r="BI117" s="908"/>
      <c r="BJ117" s="908"/>
      <c r="BK117" s="908"/>
      <c r="BL117" s="908"/>
      <c r="BM117" s="908"/>
      <c r="BN117" s="908"/>
      <c r="BO117" s="908"/>
      <c r="BP117" s="909"/>
      <c r="BQ117" s="857" t="s">
        <v>129</v>
      </c>
      <c r="BR117" s="858"/>
      <c r="BS117" s="858"/>
      <c r="BT117" s="858"/>
      <c r="BU117" s="858"/>
      <c r="BV117" s="858" t="s">
        <v>129</v>
      </c>
      <c r="BW117" s="858"/>
      <c r="BX117" s="858"/>
      <c r="BY117" s="858"/>
      <c r="BZ117" s="858"/>
      <c r="CA117" s="858" t="s">
        <v>129</v>
      </c>
      <c r="CB117" s="858"/>
      <c r="CC117" s="858"/>
      <c r="CD117" s="858"/>
      <c r="CE117" s="858"/>
      <c r="CF117" s="919" t="s">
        <v>129</v>
      </c>
      <c r="CG117" s="920"/>
      <c r="CH117" s="920"/>
      <c r="CI117" s="920"/>
      <c r="CJ117" s="920"/>
      <c r="CK117" s="975"/>
      <c r="CL117" s="862"/>
      <c r="CM117" s="865" t="s">
        <v>451</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129</v>
      </c>
      <c r="DH117" s="821"/>
      <c r="DI117" s="821"/>
      <c r="DJ117" s="821"/>
      <c r="DK117" s="822"/>
      <c r="DL117" s="823" t="s">
        <v>129</v>
      </c>
      <c r="DM117" s="821"/>
      <c r="DN117" s="821"/>
      <c r="DO117" s="821"/>
      <c r="DP117" s="822"/>
      <c r="DQ117" s="823" t="s">
        <v>129</v>
      </c>
      <c r="DR117" s="821"/>
      <c r="DS117" s="821"/>
      <c r="DT117" s="821"/>
      <c r="DU117" s="822"/>
      <c r="DV117" s="868" t="s">
        <v>129</v>
      </c>
      <c r="DW117" s="869"/>
      <c r="DX117" s="869"/>
      <c r="DY117" s="869"/>
      <c r="DZ117" s="870"/>
    </row>
    <row r="118" spans="1:130" s="246" customFormat="1" ht="26.25" customHeight="1" x14ac:dyDescent="0.15">
      <c r="A118" s="945" t="s">
        <v>424</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422</v>
      </c>
      <c r="AB118" s="946"/>
      <c r="AC118" s="946"/>
      <c r="AD118" s="946"/>
      <c r="AE118" s="947"/>
      <c r="AF118" s="948" t="s">
        <v>306</v>
      </c>
      <c r="AG118" s="946"/>
      <c r="AH118" s="946"/>
      <c r="AI118" s="946"/>
      <c r="AJ118" s="947"/>
      <c r="AK118" s="948" t="s">
        <v>305</v>
      </c>
      <c r="AL118" s="946"/>
      <c r="AM118" s="946"/>
      <c r="AN118" s="946"/>
      <c r="AO118" s="947"/>
      <c r="AP118" s="949" t="s">
        <v>423</v>
      </c>
      <c r="AQ118" s="950"/>
      <c r="AR118" s="950"/>
      <c r="AS118" s="950"/>
      <c r="AT118" s="951"/>
      <c r="AU118" s="980"/>
      <c r="AV118" s="981"/>
      <c r="AW118" s="981"/>
      <c r="AX118" s="981"/>
      <c r="AY118" s="981"/>
      <c r="AZ118" s="923" t="s">
        <v>452</v>
      </c>
      <c r="BA118" s="924"/>
      <c r="BB118" s="924"/>
      <c r="BC118" s="924"/>
      <c r="BD118" s="924"/>
      <c r="BE118" s="924"/>
      <c r="BF118" s="924"/>
      <c r="BG118" s="924"/>
      <c r="BH118" s="924"/>
      <c r="BI118" s="924"/>
      <c r="BJ118" s="924"/>
      <c r="BK118" s="924"/>
      <c r="BL118" s="924"/>
      <c r="BM118" s="924"/>
      <c r="BN118" s="924"/>
      <c r="BO118" s="924"/>
      <c r="BP118" s="925"/>
      <c r="BQ118" s="926" t="s">
        <v>129</v>
      </c>
      <c r="BR118" s="889"/>
      <c r="BS118" s="889"/>
      <c r="BT118" s="889"/>
      <c r="BU118" s="889"/>
      <c r="BV118" s="889" t="s">
        <v>129</v>
      </c>
      <c r="BW118" s="889"/>
      <c r="BX118" s="889"/>
      <c r="BY118" s="889"/>
      <c r="BZ118" s="889"/>
      <c r="CA118" s="889" t="s">
        <v>129</v>
      </c>
      <c r="CB118" s="889"/>
      <c r="CC118" s="889"/>
      <c r="CD118" s="889"/>
      <c r="CE118" s="889"/>
      <c r="CF118" s="919" t="s">
        <v>129</v>
      </c>
      <c r="CG118" s="920"/>
      <c r="CH118" s="920"/>
      <c r="CI118" s="920"/>
      <c r="CJ118" s="920"/>
      <c r="CK118" s="975"/>
      <c r="CL118" s="862"/>
      <c r="CM118" s="865" t="s">
        <v>453</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129</v>
      </c>
      <c r="DH118" s="821"/>
      <c r="DI118" s="821"/>
      <c r="DJ118" s="821"/>
      <c r="DK118" s="822"/>
      <c r="DL118" s="823" t="s">
        <v>129</v>
      </c>
      <c r="DM118" s="821"/>
      <c r="DN118" s="821"/>
      <c r="DO118" s="821"/>
      <c r="DP118" s="822"/>
      <c r="DQ118" s="823" t="s">
        <v>129</v>
      </c>
      <c r="DR118" s="821"/>
      <c r="DS118" s="821"/>
      <c r="DT118" s="821"/>
      <c r="DU118" s="822"/>
      <c r="DV118" s="868" t="s">
        <v>129</v>
      </c>
      <c r="DW118" s="869"/>
      <c r="DX118" s="869"/>
      <c r="DY118" s="869"/>
      <c r="DZ118" s="870"/>
    </row>
    <row r="119" spans="1:130" s="246" customFormat="1" ht="26.25" customHeight="1" x14ac:dyDescent="0.15">
      <c r="A119" s="859" t="s">
        <v>427</v>
      </c>
      <c r="B119" s="860"/>
      <c r="C119" s="935" t="s">
        <v>428</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129</v>
      </c>
      <c r="AB119" s="939"/>
      <c r="AC119" s="939"/>
      <c r="AD119" s="939"/>
      <c r="AE119" s="940"/>
      <c r="AF119" s="941" t="s">
        <v>129</v>
      </c>
      <c r="AG119" s="939"/>
      <c r="AH119" s="939"/>
      <c r="AI119" s="939"/>
      <c r="AJ119" s="940"/>
      <c r="AK119" s="941" t="s">
        <v>129</v>
      </c>
      <c r="AL119" s="939"/>
      <c r="AM119" s="939"/>
      <c r="AN119" s="939"/>
      <c r="AO119" s="940"/>
      <c r="AP119" s="942" t="s">
        <v>129</v>
      </c>
      <c r="AQ119" s="943"/>
      <c r="AR119" s="943"/>
      <c r="AS119" s="943"/>
      <c r="AT119" s="944"/>
      <c r="AU119" s="982"/>
      <c r="AV119" s="983"/>
      <c r="AW119" s="983"/>
      <c r="AX119" s="983"/>
      <c r="AY119" s="983"/>
      <c r="AZ119" s="277" t="s">
        <v>188</v>
      </c>
      <c r="BA119" s="277"/>
      <c r="BB119" s="277"/>
      <c r="BC119" s="277"/>
      <c r="BD119" s="277"/>
      <c r="BE119" s="277"/>
      <c r="BF119" s="277"/>
      <c r="BG119" s="277"/>
      <c r="BH119" s="277"/>
      <c r="BI119" s="277"/>
      <c r="BJ119" s="277"/>
      <c r="BK119" s="277"/>
      <c r="BL119" s="277"/>
      <c r="BM119" s="277"/>
      <c r="BN119" s="277"/>
      <c r="BO119" s="921" t="s">
        <v>454</v>
      </c>
      <c r="BP119" s="922"/>
      <c r="BQ119" s="926">
        <v>33662307</v>
      </c>
      <c r="BR119" s="889"/>
      <c r="BS119" s="889"/>
      <c r="BT119" s="889"/>
      <c r="BU119" s="889"/>
      <c r="BV119" s="889">
        <v>32487674</v>
      </c>
      <c r="BW119" s="889"/>
      <c r="BX119" s="889"/>
      <c r="BY119" s="889"/>
      <c r="BZ119" s="889"/>
      <c r="CA119" s="889">
        <v>32509347</v>
      </c>
      <c r="CB119" s="889"/>
      <c r="CC119" s="889"/>
      <c r="CD119" s="889"/>
      <c r="CE119" s="889"/>
      <c r="CF119" s="787"/>
      <c r="CG119" s="788"/>
      <c r="CH119" s="788"/>
      <c r="CI119" s="788"/>
      <c r="CJ119" s="878"/>
      <c r="CK119" s="976"/>
      <c r="CL119" s="864"/>
      <c r="CM119" s="882" t="s">
        <v>455</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v>1375389</v>
      </c>
      <c r="DH119" s="804"/>
      <c r="DI119" s="804"/>
      <c r="DJ119" s="804"/>
      <c r="DK119" s="805"/>
      <c r="DL119" s="806">
        <v>1321204</v>
      </c>
      <c r="DM119" s="804"/>
      <c r="DN119" s="804"/>
      <c r="DO119" s="804"/>
      <c r="DP119" s="805"/>
      <c r="DQ119" s="806">
        <v>1083979</v>
      </c>
      <c r="DR119" s="804"/>
      <c r="DS119" s="804"/>
      <c r="DT119" s="804"/>
      <c r="DU119" s="805"/>
      <c r="DV119" s="892">
        <v>6.1</v>
      </c>
      <c r="DW119" s="893"/>
      <c r="DX119" s="893"/>
      <c r="DY119" s="893"/>
      <c r="DZ119" s="894"/>
    </row>
    <row r="120" spans="1:130" s="246" customFormat="1" ht="26.25" customHeight="1" x14ac:dyDescent="0.15">
      <c r="A120" s="861"/>
      <c r="B120" s="862"/>
      <c r="C120" s="865" t="s">
        <v>432</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129</v>
      </c>
      <c r="AB120" s="821"/>
      <c r="AC120" s="821"/>
      <c r="AD120" s="821"/>
      <c r="AE120" s="822"/>
      <c r="AF120" s="823" t="s">
        <v>129</v>
      </c>
      <c r="AG120" s="821"/>
      <c r="AH120" s="821"/>
      <c r="AI120" s="821"/>
      <c r="AJ120" s="822"/>
      <c r="AK120" s="823" t="s">
        <v>129</v>
      </c>
      <c r="AL120" s="821"/>
      <c r="AM120" s="821"/>
      <c r="AN120" s="821"/>
      <c r="AO120" s="822"/>
      <c r="AP120" s="868" t="s">
        <v>129</v>
      </c>
      <c r="AQ120" s="869"/>
      <c r="AR120" s="869"/>
      <c r="AS120" s="869"/>
      <c r="AT120" s="870"/>
      <c r="AU120" s="927" t="s">
        <v>456</v>
      </c>
      <c r="AV120" s="928"/>
      <c r="AW120" s="928"/>
      <c r="AX120" s="928"/>
      <c r="AY120" s="929"/>
      <c r="AZ120" s="904" t="s">
        <v>457</v>
      </c>
      <c r="BA120" s="849"/>
      <c r="BB120" s="849"/>
      <c r="BC120" s="849"/>
      <c r="BD120" s="849"/>
      <c r="BE120" s="849"/>
      <c r="BF120" s="849"/>
      <c r="BG120" s="849"/>
      <c r="BH120" s="849"/>
      <c r="BI120" s="849"/>
      <c r="BJ120" s="849"/>
      <c r="BK120" s="849"/>
      <c r="BL120" s="849"/>
      <c r="BM120" s="849"/>
      <c r="BN120" s="849"/>
      <c r="BO120" s="849"/>
      <c r="BP120" s="850"/>
      <c r="BQ120" s="905">
        <v>5709935</v>
      </c>
      <c r="BR120" s="886"/>
      <c r="BS120" s="886"/>
      <c r="BT120" s="886"/>
      <c r="BU120" s="886"/>
      <c r="BV120" s="886">
        <v>5561086</v>
      </c>
      <c r="BW120" s="886"/>
      <c r="BX120" s="886"/>
      <c r="BY120" s="886"/>
      <c r="BZ120" s="886"/>
      <c r="CA120" s="886">
        <v>6652845</v>
      </c>
      <c r="CB120" s="886"/>
      <c r="CC120" s="886"/>
      <c r="CD120" s="886"/>
      <c r="CE120" s="886"/>
      <c r="CF120" s="910">
        <v>37.700000000000003</v>
      </c>
      <c r="CG120" s="911"/>
      <c r="CH120" s="911"/>
      <c r="CI120" s="911"/>
      <c r="CJ120" s="911"/>
      <c r="CK120" s="912" t="s">
        <v>458</v>
      </c>
      <c r="CL120" s="896"/>
      <c r="CM120" s="896"/>
      <c r="CN120" s="896"/>
      <c r="CO120" s="897"/>
      <c r="CP120" s="916" t="s">
        <v>404</v>
      </c>
      <c r="CQ120" s="917"/>
      <c r="CR120" s="917"/>
      <c r="CS120" s="917"/>
      <c r="CT120" s="917"/>
      <c r="CU120" s="917"/>
      <c r="CV120" s="917"/>
      <c r="CW120" s="917"/>
      <c r="CX120" s="917"/>
      <c r="CY120" s="917"/>
      <c r="CZ120" s="917"/>
      <c r="DA120" s="917"/>
      <c r="DB120" s="917"/>
      <c r="DC120" s="917"/>
      <c r="DD120" s="917"/>
      <c r="DE120" s="917"/>
      <c r="DF120" s="918"/>
      <c r="DG120" s="905">
        <v>553836</v>
      </c>
      <c r="DH120" s="886"/>
      <c r="DI120" s="886"/>
      <c r="DJ120" s="886"/>
      <c r="DK120" s="886"/>
      <c r="DL120" s="886">
        <v>571487</v>
      </c>
      <c r="DM120" s="886"/>
      <c r="DN120" s="886"/>
      <c r="DO120" s="886"/>
      <c r="DP120" s="886"/>
      <c r="DQ120" s="886">
        <v>672569</v>
      </c>
      <c r="DR120" s="886"/>
      <c r="DS120" s="886"/>
      <c r="DT120" s="886"/>
      <c r="DU120" s="886"/>
      <c r="DV120" s="887">
        <v>3.8</v>
      </c>
      <c r="DW120" s="887"/>
      <c r="DX120" s="887"/>
      <c r="DY120" s="887"/>
      <c r="DZ120" s="888"/>
    </row>
    <row r="121" spans="1:130" s="246" customFormat="1" ht="26.25" customHeight="1" x14ac:dyDescent="0.15">
      <c r="A121" s="861"/>
      <c r="B121" s="862"/>
      <c r="C121" s="907" t="s">
        <v>459</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129</v>
      </c>
      <c r="AB121" s="821"/>
      <c r="AC121" s="821"/>
      <c r="AD121" s="821"/>
      <c r="AE121" s="822"/>
      <c r="AF121" s="823" t="s">
        <v>129</v>
      </c>
      <c r="AG121" s="821"/>
      <c r="AH121" s="821"/>
      <c r="AI121" s="821"/>
      <c r="AJ121" s="822"/>
      <c r="AK121" s="823" t="s">
        <v>129</v>
      </c>
      <c r="AL121" s="821"/>
      <c r="AM121" s="821"/>
      <c r="AN121" s="821"/>
      <c r="AO121" s="822"/>
      <c r="AP121" s="868" t="s">
        <v>129</v>
      </c>
      <c r="AQ121" s="869"/>
      <c r="AR121" s="869"/>
      <c r="AS121" s="869"/>
      <c r="AT121" s="870"/>
      <c r="AU121" s="930"/>
      <c r="AV121" s="931"/>
      <c r="AW121" s="931"/>
      <c r="AX121" s="931"/>
      <c r="AY121" s="932"/>
      <c r="AZ121" s="856" t="s">
        <v>460</v>
      </c>
      <c r="BA121" s="791"/>
      <c r="BB121" s="791"/>
      <c r="BC121" s="791"/>
      <c r="BD121" s="791"/>
      <c r="BE121" s="791"/>
      <c r="BF121" s="791"/>
      <c r="BG121" s="791"/>
      <c r="BH121" s="791"/>
      <c r="BI121" s="791"/>
      <c r="BJ121" s="791"/>
      <c r="BK121" s="791"/>
      <c r="BL121" s="791"/>
      <c r="BM121" s="791"/>
      <c r="BN121" s="791"/>
      <c r="BO121" s="791"/>
      <c r="BP121" s="792"/>
      <c r="BQ121" s="857">
        <v>6035466</v>
      </c>
      <c r="BR121" s="858"/>
      <c r="BS121" s="858"/>
      <c r="BT121" s="858"/>
      <c r="BU121" s="858"/>
      <c r="BV121" s="858">
        <v>6406854</v>
      </c>
      <c r="BW121" s="858"/>
      <c r="BX121" s="858"/>
      <c r="BY121" s="858"/>
      <c r="BZ121" s="858"/>
      <c r="CA121" s="858">
        <v>6495005</v>
      </c>
      <c r="CB121" s="858"/>
      <c r="CC121" s="858"/>
      <c r="CD121" s="858"/>
      <c r="CE121" s="858"/>
      <c r="CF121" s="919">
        <v>36.799999999999997</v>
      </c>
      <c r="CG121" s="920"/>
      <c r="CH121" s="920"/>
      <c r="CI121" s="920"/>
      <c r="CJ121" s="920"/>
      <c r="CK121" s="913"/>
      <c r="CL121" s="899"/>
      <c r="CM121" s="899"/>
      <c r="CN121" s="899"/>
      <c r="CO121" s="900"/>
      <c r="CP121" s="879" t="s">
        <v>406</v>
      </c>
      <c r="CQ121" s="880"/>
      <c r="CR121" s="880"/>
      <c r="CS121" s="880"/>
      <c r="CT121" s="880"/>
      <c r="CU121" s="880"/>
      <c r="CV121" s="880"/>
      <c r="CW121" s="880"/>
      <c r="CX121" s="880"/>
      <c r="CY121" s="880"/>
      <c r="CZ121" s="880"/>
      <c r="DA121" s="880"/>
      <c r="DB121" s="880"/>
      <c r="DC121" s="880"/>
      <c r="DD121" s="880"/>
      <c r="DE121" s="880"/>
      <c r="DF121" s="881"/>
      <c r="DG121" s="857">
        <v>152940</v>
      </c>
      <c r="DH121" s="858"/>
      <c r="DI121" s="858"/>
      <c r="DJ121" s="858"/>
      <c r="DK121" s="858"/>
      <c r="DL121" s="858">
        <v>143409</v>
      </c>
      <c r="DM121" s="858"/>
      <c r="DN121" s="858"/>
      <c r="DO121" s="858"/>
      <c r="DP121" s="858"/>
      <c r="DQ121" s="858">
        <v>133693</v>
      </c>
      <c r="DR121" s="858"/>
      <c r="DS121" s="858"/>
      <c r="DT121" s="858"/>
      <c r="DU121" s="858"/>
      <c r="DV121" s="835">
        <v>0.8</v>
      </c>
      <c r="DW121" s="835"/>
      <c r="DX121" s="835"/>
      <c r="DY121" s="835"/>
      <c r="DZ121" s="836"/>
    </row>
    <row r="122" spans="1:130" s="246" customFormat="1" ht="26.25" customHeight="1" x14ac:dyDescent="0.15">
      <c r="A122" s="861"/>
      <c r="B122" s="862"/>
      <c r="C122" s="865" t="s">
        <v>442</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129</v>
      </c>
      <c r="AB122" s="821"/>
      <c r="AC122" s="821"/>
      <c r="AD122" s="821"/>
      <c r="AE122" s="822"/>
      <c r="AF122" s="823" t="s">
        <v>129</v>
      </c>
      <c r="AG122" s="821"/>
      <c r="AH122" s="821"/>
      <c r="AI122" s="821"/>
      <c r="AJ122" s="822"/>
      <c r="AK122" s="823" t="s">
        <v>129</v>
      </c>
      <c r="AL122" s="821"/>
      <c r="AM122" s="821"/>
      <c r="AN122" s="821"/>
      <c r="AO122" s="822"/>
      <c r="AP122" s="868" t="s">
        <v>129</v>
      </c>
      <c r="AQ122" s="869"/>
      <c r="AR122" s="869"/>
      <c r="AS122" s="869"/>
      <c r="AT122" s="870"/>
      <c r="AU122" s="930"/>
      <c r="AV122" s="931"/>
      <c r="AW122" s="931"/>
      <c r="AX122" s="931"/>
      <c r="AY122" s="932"/>
      <c r="AZ122" s="923" t="s">
        <v>461</v>
      </c>
      <c r="BA122" s="924"/>
      <c r="BB122" s="924"/>
      <c r="BC122" s="924"/>
      <c r="BD122" s="924"/>
      <c r="BE122" s="924"/>
      <c r="BF122" s="924"/>
      <c r="BG122" s="924"/>
      <c r="BH122" s="924"/>
      <c r="BI122" s="924"/>
      <c r="BJ122" s="924"/>
      <c r="BK122" s="924"/>
      <c r="BL122" s="924"/>
      <c r="BM122" s="924"/>
      <c r="BN122" s="924"/>
      <c r="BO122" s="924"/>
      <c r="BP122" s="925"/>
      <c r="BQ122" s="926">
        <v>16525962</v>
      </c>
      <c r="BR122" s="889"/>
      <c r="BS122" s="889"/>
      <c r="BT122" s="889"/>
      <c r="BU122" s="889"/>
      <c r="BV122" s="889">
        <v>15633983</v>
      </c>
      <c r="BW122" s="889"/>
      <c r="BX122" s="889"/>
      <c r="BY122" s="889"/>
      <c r="BZ122" s="889"/>
      <c r="CA122" s="889">
        <v>14936910</v>
      </c>
      <c r="CB122" s="889"/>
      <c r="CC122" s="889"/>
      <c r="CD122" s="889"/>
      <c r="CE122" s="889"/>
      <c r="CF122" s="890">
        <v>84.6</v>
      </c>
      <c r="CG122" s="891"/>
      <c r="CH122" s="891"/>
      <c r="CI122" s="891"/>
      <c r="CJ122" s="891"/>
      <c r="CK122" s="913"/>
      <c r="CL122" s="899"/>
      <c r="CM122" s="899"/>
      <c r="CN122" s="899"/>
      <c r="CO122" s="900"/>
      <c r="CP122" s="879" t="s">
        <v>401</v>
      </c>
      <c r="CQ122" s="880"/>
      <c r="CR122" s="880"/>
      <c r="CS122" s="880"/>
      <c r="CT122" s="880"/>
      <c r="CU122" s="880"/>
      <c r="CV122" s="880"/>
      <c r="CW122" s="880"/>
      <c r="CX122" s="880"/>
      <c r="CY122" s="880"/>
      <c r="CZ122" s="880"/>
      <c r="DA122" s="880"/>
      <c r="DB122" s="880"/>
      <c r="DC122" s="880"/>
      <c r="DD122" s="880"/>
      <c r="DE122" s="880"/>
      <c r="DF122" s="881"/>
      <c r="DG122" s="857">
        <v>1647</v>
      </c>
      <c r="DH122" s="858"/>
      <c r="DI122" s="858"/>
      <c r="DJ122" s="858"/>
      <c r="DK122" s="858"/>
      <c r="DL122" s="858">
        <v>1329</v>
      </c>
      <c r="DM122" s="858"/>
      <c r="DN122" s="858"/>
      <c r="DO122" s="858"/>
      <c r="DP122" s="858"/>
      <c r="DQ122" s="858">
        <v>1108</v>
      </c>
      <c r="DR122" s="858"/>
      <c r="DS122" s="858"/>
      <c r="DT122" s="858"/>
      <c r="DU122" s="858"/>
      <c r="DV122" s="835">
        <v>0</v>
      </c>
      <c r="DW122" s="835"/>
      <c r="DX122" s="835"/>
      <c r="DY122" s="835"/>
      <c r="DZ122" s="836"/>
    </row>
    <row r="123" spans="1:130" s="246" customFormat="1" ht="26.25" customHeight="1" x14ac:dyDescent="0.15">
      <c r="A123" s="861"/>
      <c r="B123" s="862"/>
      <c r="C123" s="865" t="s">
        <v>448</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t="s">
        <v>129</v>
      </c>
      <c r="AB123" s="821"/>
      <c r="AC123" s="821"/>
      <c r="AD123" s="821"/>
      <c r="AE123" s="822"/>
      <c r="AF123" s="823" t="s">
        <v>129</v>
      </c>
      <c r="AG123" s="821"/>
      <c r="AH123" s="821"/>
      <c r="AI123" s="821"/>
      <c r="AJ123" s="822"/>
      <c r="AK123" s="823" t="s">
        <v>129</v>
      </c>
      <c r="AL123" s="821"/>
      <c r="AM123" s="821"/>
      <c r="AN123" s="821"/>
      <c r="AO123" s="822"/>
      <c r="AP123" s="868" t="s">
        <v>129</v>
      </c>
      <c r="AQ123" s="869"/>
      <c r="AR123" s="869"/>
      <c r="AS123" s="869"/>
      <c r="AT123" s="870"/>
      <c r="AU123" s="933"/>
      <c r="AV123" s="934"/>
      <c r="AW123" s="934"/>
      <c r="AX123" s="934"/>
      <c r="AY123" s="934"/>
      <c r="AZ123" s="277" t="s">
        <v>188</v>
      </c>
      <c r="BA123" s="277"/>
      <c r="BB123" s="277"/>
      <c r="BC123" s="277"/>
      <c r="BD123" s="277"/>
      <c r="BE123" s="277"/>
      <c r="BF123" s="277"/>
      <c r="BG123" s="277"/>
      <c r="BH123" s="277"/>
      <c r="BI123" s="277"/>
      <c r="BJ123" s="277"/>
      <c r="BK123" s="277"/>
      <c r="BL123" s="277"/>
      <c r="BM123" s="277"/>
      <c r="BN123" s="277"/>
      <c r="BO123" s="921" t="s">
        <v>462</v>
      </c>
      <c r="BP123" s="922"/>
      <c r="BQ123" s="876">
        <v>28271363</v>
      </c>
      <c r="BR123" s="877"/>
      <c r="BS123" s="877"/>
      <c r="BT123" s="877"/>
      <c r="BU123" s="877"/>
      <c r="BV123" s="877">
        <v>27601923</v>
      </c>
      <c r="BW123" s="877"/>
      <c r="BX123" s="877"/>
      <c r="BY123" s="877"/>
      <c r="BZ123" s="877"/>
      <c r="CA123" s="877">
        <v>28084760</v>
      </c>
      <c r="CB123" s="877"/>
      <c r="CC123" s="877"/>
      <c r="CD123" s="877"/>
      <c r="CE123" s="877"/>
      <c r="CF123" s="787"/>
      <c r="CG123" s="788"/>
      <c r="CH123" s="788"/>
      <c r="CI123" s="788"/>
      <c r="CJ123" s="878"/>
      <c r="CK123" s="913"/>
      <c r="CL123" s="899"/>
      <c r="CM123" s="899"/>
      <c r="CN123" s="899"/>
      <c r="CO123" s="900"/>
      <c r="CP123" s="879" t="s">
        <v>463</v>
      </c>
      <c r="CQ123" s="880"/>
      <c r="CR123" s="880"/>
      <c r="CS123" s="880"/>
      <c r="CT123" s="880"/>
      <c r="CU123" s="880"/>
      <c r="CV123" s="880"/>
      <c r="CW123" s="880"/>
      <c r="CX123" s="880"/>
      <c r="CY123" s="880"/>
      <c r="CZ123" s="880"/>
      <c r="DA123" s="880"/>
      <c r="DB123" s="880"/>
      <c r="DC123" s="880"/>
      <c r="DD123" s="880"/>
      <c r="DE123" s="880"/>
      <c r="DF123" s="881"/>
      <c r="DG123" s="820" t="s">
        <v>129</v>
      </c>
      <c r="DH123" s="821"/>
      <c r="DI123" s="821"/>
      <c r="DJ123" s="821"/>
      <c r="DK123" s="822"/>
      <c r="DL123" s="823" t="s">
        <v>129</v>
      </c>
      <c r="DM123" s="821"/>
      <c r="DN123" s="821"/>
      <c r="DO123" s="821"/>
      <c r="DP123" s="822"/>
      <c r="DQ123" s="823" t="s">
        <v>129</v>
      </c>
      <c r="DR123" s="821"/>
      <c r="DS123" s="821"/>
      <c r="DT123" s="821"/>
      <c r="DU123" s="822"/>
      <c r="DV123" s="868" t="s">
        <v>129</v>
      </c>
      <c r="DW123" s="869"/>
      <c r="DX123" s="869"/>
      <c r="DY123" s="869"/>
      <c r="DZ123" s="870"/>
    </row>
    <row r="124" spans="1:130" s="246" customFormat="1" ht="26.25" customHeight="1" thickBot="1" x14ac:dyDescent="0.2">
      <c r="A124" s="861"/>
      <c r="B124" s="862"/>
      <c r="C124" s="865" t="s">
        <v>451</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129</v>
      </c>
      <c r="AB124" s="821"/>
      <c r="AC124" s="821"/>
      <c r="AD124" s="821"/>
      <c r="AE124" s="822"/>
      <c r="AF124" s="823" t="s">
        <v>129</v>
      </c>
      <c r="AG124" s="821"/>
      <c r="AH124" s="821"/>
      <c r="AI124" s="821"/>
      <c r="AJ124" s="822"/>
      <c r="AK124" s="823" t="s">
        <v>129</v>
      </c>
      <c r="AL124" s="821"/>
      <c r="AM124" s="821"/>
      <c r="AN124" s="821"/>
      <c r="AO124" s="822"/>
      <c r="AP124" s="868" t="s">
        <v>129</v>
      </c>
      <c r="AQ124" s="869"/>
      <c r="AR124" s="869"/>
      <c r="AS124" s="869"/>
      <c r="AT124" s="870"/>
      <c r="AU124" s="871" t="s">
        <v>464</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31.7</v>
      </c>
      <c r="BR124" s="875"/>
      <c r="BS124" s="875"/>
      <c r="BT124" s="875"/>
      <c r="BU124" s="875"/>
      <c r="BV124" s="875">
        <v>28.1</v>
      </c>
      <c r="BW124" s="875"/>
      <c r="BX124" s="875"/>
      <c r="BY124" s="875"/>
      <c r="BZ124" s="875"/>
      <c r="CA124" s="875">
        <v>25</v>
      </c>
      <c r="CB124" s="875"/>
      <c r="CC124" s="875"/>
      <c r="CD124" s="875"/>
      <c r="CE124" s="875"/>
      <c r="CF124" s="765"/>
      <c r="CG124" s="766"/>
      <c r="CH124" s="766"/>
      <c r="CI124" s="766"/>
      <c r="CJ124" s="906"/>
      <c r="CK124" s="914"/>
      <c r="CL124" s="914"/>
      <c r="CM124" s="914"/>
      <c r="CN124" s="914"/>
      <c r="CO124" s="915"/>
      <c r="CP124" s="879" t="s">
        <v>465</v>
      </c>
      <c r="CQ124" s="880"/>
      <c r="CR124" s="880"/>
      <c r="CS124" s="880"/>
      <c r="CT124" s="880"/>
      <c r="CU124" s="880"/>
      <c r="CV124" s="880"/>
      <c r="CW124" s="880"/>
      <c r="CX124" s="880"/>
      <c r="CY124" s="880"/>
      <c r="CZ124" s="880"/>
      <c r="DA124" s="880"/>
      <c r="DB124" s="880"/>
      <c r="DC124" s="880"/>
      <c r="DD124" s="880"/>
      <c r="DE124" s="880"/>
      <c r="DF124" s="881"/>
      <c r="DG124" s="803" t="s">
        <v>129</v>
      </c>
      <c r="DH124" s="804"/>
      <c r="DI124" s="804"/>
      <c r="DJ124" s="804"/>
      <c r="DK124" s="805"/>
      <c r="DL124" s="806" t="s">
        <v>129</v>
      </c>
      <c r="DM124" s="804"/>
      <c r="DN124" s="804"/>
      <c r="DO124" s="804"/>
      <c r="DP124" s="805"/>
      <c r="DQ124" s="806" t="s">
        <v>129</v>
      </c>
      <c r="DR124" s="804"/>
      <c r="DS124" s="804"/>
      <c r="DT124" s="804"/>
      <c r="DU124" s="805"/>
      <c r="DV124" s="892" t="s">
        <v>129</v>
      </c>
      <c r="DW124" s="893"/>
      <c r="DX124" s="893"/>
      <c r="DY124" s="893"/>
      <c r="DZ124" s="894"/>
    </row>
    <row r="125" spans="1:130" s="246" customFormat="1" ht="26.25" customHeight="1" x14ac:dyDescent="0.15">
      <c r="A125" s="861"/>
      <c r="B125" s="862"/>
      <c r="C125" s="865" t="s">
        <v>453</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129</v>
      </c>
      <c r="AB125" s="821"/>
      <c r="AC125" s="821"/>
      <c r="AD125" s="821"/>
      <c r="AE125" s="822"/>
      <c r="AF125" s="823" t="s">
        <v>129</v>
      </c>
      <c r="AG125" s="821"/>
      <c r="AH125" s="821"/>
      <c r="AI125" s="821"/>
      <c r="AJ125" s="822"/>
      <c r="AK125" s="823" t="s">
        <v>129</v>
      </c>
      <c r="AL125" s="821"/>
      <c r="AM125" s="821"/>
      <c r="AN125" s="821"/>
      <c r="AO125" s="822"/>
      <c r="AP125" s="868" t="s">
        <v>129</v>
      </c>
      <c r="AQ125" s="869"/>
      <c r="AR125" s="869"/>
      <c r="AS125" s="869"/>
      <c r="AT125" s="87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5" t="s">
        <v>466</v>
      </c>
      <c r="CL125" s="896"/>
      <c r="CM125" s="896"/>
      <c r="CN125" s="896"/>
      <c r="CO125" s="897"/>
      <c r="CP125" s="904" t="s">
        <v>467</v>
      </c>
      <c r="CQ125" s="849"/>
      <c r="CR125" s="849"/>
      <c r="CS125" s="849"/>
      <c r="CT125" s="849"/>
      <c r="CU125" s="849"/>
      <c r="CV125" s="849"/>
      <c r="CW125" s="849"/>
      <c r="CX125" s="849"/>
      <c r="CY125" s="849"/>
      <c r="CZ125" s="849"/>
      <c r="DA125" s="849"/>
      <c r="DB125" s="849"/>
      <c r="DC125" s="849"/>
      <c r="DD125" s="849"/>
      <c r="DE125" s="849"/>
      <c r="DF125" s="850"/>
      <c r="DG125" s="905" t="s">
        <v>129</v>
      </c>
      <c r="DH125" s="886"/>
      <c r="DI125" s="886"/>
      <c r="DJ125" s="886"/>
      <c r="DK125" s="886"/>
      <c r="DL125" s="886" t="s">
        <v>129</v>
      </c>
      <c r="DM125" s="886"/>
      <c r="DN125" s="886"/>
      <c r="DO125" s="886"/>
      <c r="DP125" s="886"/>
      <c r="DQ125" s="886" t="s">
        <v>129</v>
      </c>
      <c r="DR125" s="886"/>
      <c r="DS125" s="886"/>
      <c r="DT125" s="886"/>
      <c r="DU125" s="886"/>
      <c r="DV125" s="887" t="s">
        <v>129</v>
      </c>
      <c r="DW125" s="887"/>
      <c r="DX125" s="887"/>
      <c r="DY125" s="887"/>
      <c r="DZ125" s="888"/>
    </row>
    <row r="126" spans="1:130" s="246" customFormat="1" ht="26.25" customHeight="1" thickBot="1" x14ac:dyDescent="0.2">
      <c r="A126" s="861"/>
      <c r="B126" s="862"/>
      <c r="C126" s="865" t="s">
        <v>455</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v>65338</v>
      </c>
      <c r="AB126" s="821"/>
      <c r="AC126" s="821"/>
      <c r="AD126" s="821"/>
      <c r="AE126" s="822"/>
      <c r="AF126" s="823">
        <v>69084</v>
      </c>
      <c r="AG126" s="821"/>
      <c r="AH126" s="821"/>
      <c r="AI126" s="821"/>
      <c r="AJ126" s="822"/>
      <c r="AK126" s="823">
        <v>74236</v>
      </c>
      <c r="AL126" s="821"/>
      <c r="AM126" s="821"/>
      <c r="AN126" s="821"/>
      <c r="AO126" s="822"/>
      <c r="AP126" s="868">
        <v>0.4</v>
      </c>
      <c r="AQ126" s="869"/>
      <c r="AR126" s="869"/>
      <c r="AS126" s="869"/>
      <c r="AT126" s="87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8"/>
      <c r="CL126" s="899"/>
      <c r="CM126" s="899"/>
      <c r="CN126" s="899"/>
      <c r="CO126" s="900"/>
      <c r="CP126" s="856" t="s">
        <v>468</v>
      </c>
      <c r="CQ126" s="791"/>
      <c r="CR126" s="791"/>
      <c r="CS126" s="791"/>
      <c r="CT126" s="791"/>
      <c r="CU126" s="791"/>
      <c r="CV126" s="791"/>
      <c r="CW126" s="791"/>
      <c r="CX126" s="791"/>
      <c r="CY126" s="791"/>
      <c r="CZ126" s="791"/>
      <c r="DA126" s="791"/>
      <c r="DB126" s="791"/>
      <c r="DC126" s="791"/>
      <c r="DD126" s="791"/>
      <c r="DE126" s="791"/>
      <c r="DF126" s="792"/>
      <c r="DG126" s="857" t="s">
        <v>129</v>
      </c>
      <c r="DH126" s="858"/>
      <c r="DI126" s="858"/>
      <c r="DJ126" s="858"/>
      <c r="DK126" s="858"/>
      <c r="DL126" s="858" t="s">
        <v>129</v>
      </c>
      <c r="DM126" s="858"/>
      <c r="DN126" s="858"/>
      <c r="DO126" s="858"/>
      <c r="DP126" s="858"/>
      <c r="DQ126" s="858" t="s">
        <v>129</v>
      </c>
      <c r="DR126" s="858"/>
      <c r="DS126" s="858"/>
      <c r="DT126" s="858"/>
      <c r="DU126" s="858"/>
      <c r="DV126" s="835" t="s">
        <v>129</v>
      </c>
      <c r="DW126" s="835"/>
      <c r="DX126" s="835"/>
      <c r="DY126" s="835"/>
      <c r="DZ126" s="836"/>
    </row>
    <row r="127" spans="1:130" s="246" customFormat="1" ht="26.25" customHeight="1" x14ac:dyDescent="0.15">
      <c r="A127" s="863"/>
      <c r="B127" s="864"/>
      <c r="C127" s="882" t="s">
        <v>469</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t="s">
        <v>129</v>
      </c>
      <c r="AB127" s="821"/>
      <c r="AC127" s="821"/>
      <c r="AD127" s="821"/>
      <c r="AE127" s="822"/>
      <c r="AF127" s="823" t="s">
        <v>129</v>
      </c>
      <c r="AG127" s="821"/>
      <c r="AH127" s="821"/>
      <c r="AI127" s="821"/>
      <c r="AJ127" s="822"/>
      <c r="AK127" s="823" t="s">
        <v>129</v>
      </c>
      <c r="AL127" s="821"/>
      <c r="AM127" s="821"/>
      <c r="AN127" s="821"/>
      <c r="AO127" s="822"/>
      <c r="AP127" s="868" t="s">
        <v>129</v>
      </c>
      <c r="AQ127" s="869"/>
      <c r="AR127" s="869"/>
      <c r="AS127" s="869"/>
      <c r="AT127" s="870"/>
      <c r="AU127" s="282"/>
      <c r="AV127" s="282"/>
      <c r="AW127" s="282"/>
      <c r="AX127" s="885" t="s">
        <v>470</v>
      </c>
      <c r="AY127" s="853"/>
      <c r="AZ127" s="853"/>
      <c r="BA127" s="853"/>
      <c r="BB127" s="853"/>
      <c r="BC127" s="853"/>
      <c r="BD127" s="853"/>
      <c r="BE127" s="854"/>
      <c r="BF127" s="852" t="s">
        <v>471</v>
      </c>
      <c r="BG127" s="853"/>
      <c r="BH127" s="853"/>
      <c r="BI127" s="853"/>
      <c r="BJ127" s="853"/>
      <c r="BK127" s="853"/>
      <c r="BL127" s="854"/>
      <c r="BM127" s="852" t="s">
        <v>472</v>
      </c>
      <c r="BN127" s="853"/>
      <c r="BO127" s="853"/>
      <c r="BP127" s="853"/>
      <c r="BQ127" s="853"/>
      <c r="BR127" s="853"/>
      <c r="BS127" s="854"/>
      <c r="BT127" s="852" t="s">
        <v>473</v>
      </c>
      <c r="BU127" s="853"/>
      <c r="BV127" s="853"/>
      <c r="BW127" s="853"/>
      <c r="BX127" s="853"/>
      <c r="BY127" s="853"/>
      <c r="BZ127" s="855"/>
      <c r="CA127" s="282"/>
      <c r="CB127" s="282"/>
      <c r="CC127" s="282"/>
      <c r="CD127" s="283"/>
      <c r="CE127" s="283"/>
      <c r="CF127" s="283"/>
      <c r="CG127" s="280"/>
      <c r="CH127" s="280"/>
      <c r="CI127" s="280"/>
      <c r="CJ127" s="281"/>
      <c r="CK127" s="898"/>
      <c r="CL127" s="899"/>
      <c r="CM127" s="899"/>
      <c r="CN127" s="899"/>
      <c r="CO127" s="900"/>
      <c r="CP127" s="856" t="s">
        <v>474</v>
      </c>
      <c r="CQ127" s="791"/>
      <c r="CR127" s="791"/>
      <c r="CS127" s="791"/>
      <c r="CT127" s="791"/>
      <c r="CU127" s="791"/>
      <c r="CV127" s="791"/>
      <c r="CW127" s="791"/>
      <c r="CX127" s="791"/>
      <c r="CY127" s="791"/>
      <c r="CZ127" s="791"/>
      <c r="DA127" s="791"/>
      <c r="DB127" s="791"/>
      <c r="DC127" s="791"/>
      <c r="DD127" s="791"/>
      <c r="DE127" s="791"/>
      <c r="DF127" s="792"/>
      <c r="DG127" s="857" t="s">
        <v>129</v>
      </c>
      <c r="DH127" s="858"/>
      <c r="DI127" s="858"/>
      <c r="DJ127" s="858"/>
      <c r="DK127" s="858"/>
      <c r="DL127" s="858" t="s">
        <v>129</v>
      </c>
      <c r="DM127" s="858"/>
      <c r="DN127" s="858"/>
      <c r="DO127" s="858"/>
      <c r="DP127" s="858"/>
      <c r="DQ127" s="858" t="s">
        <v>129</v>
      </c>
      <c r="DR127" s="858"/>
      <c r="DS127" s="858"/>
      <c r="DT127" s="858"/>
      <c r="DU127" s="858"/>
      <c r="DV127" s="835" t="s">
        <v>129</v>
      </c>
      <c r="DW127" s="835"/>
      <c r="DX127" s="835"/>
      <c r="DY127" s="835"/>
      <c r="DZ127" s="836"/>
    </row>
    <row r="128" spans="1:130" s="246" customFormat="1" ht="26.25" customHeight="1" thickBot="1" x14ac:dyDescent="0.2">
      <c r="A128" s="837" t="s">
        <v>475</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476</v>
      </c>
      <c r="X128" s="839"/>
      <c r="Y128" s="839"/>
      <c r="Z128" s="840"/>
      <c r="AA128" s="841">
        <v>440984</v>
      </c>
      <c r="AB128" s="842"/>
      <c r="AC128" s="842"/>
      <c r="AD128" s="842"/>
      <c r="AE128" s="843"/>
      <c r="AF128" s="844">
        <v>379214</v>
      </c>
      <c r="AG128" s="842"/>
      <c r="AH128" s="842"/>
      <c r="AI128" s="842"/>
      <c r="AJ128" s="843"/>
      <c r="AK128" s="844">
        <v>356914</v>
      </c>
      <c r="AL128" s="842"/>
      <c r="AM128" s="842"/>
      <c r="AN128" s="842"/>
      <c r="AO128" s="843"/>
      <c r="AP128" s="845"/>
      <c r="AQ128" s="846"/>
      <c r="AR128" s="846"/>
      <c r="AS128" s="846"/>
      <c r="AT128" s="847"/>
      <c r="AU128" s="282"/>
      <c r="AV128" s="282"/>
      <c r="AW128" s="282"/>
      <c r="AX128" s="848" t="s">
        <v>477</v>
      </c>
      <c r="AY128" s="849"/>
      <c r="AZ128" s="849"/>
      <c r="BA128" s="849"/>
      <c r="BB128" s="849"/>
      <c r="BC128" s="849"/>
      <c r="BD128" s="849"/>
      <c r="BE128" s="850"/>
      <c r="BF128" s="827" t="s">
        <v>129</v>
      </c>
      <c r="BG128" s="828"/>
      <c r="BH128" s="828"/>
      <c r="BI128" s="828"/>
      <c r="BJ128" s="828"/>
      <c r="BK128" s="828"/>
      <c r="BL128" s="851"/>
      <c r="BM128" s="827">
        <v>12.54</v>
      </c>
      <c r="BN128" s="828"/>
      <c r="BO128" s="828"/>
      <c r="BP128" s="828"/>
      <c r="BQ128" s="828"/>
      <c r="BR128" s="828"/>
      <c r="BS128" s="851"/>
      <c r="BT128" s="827">
        <v>20</v>
      </c>
      <c r="BU128" s="828"/>
      <c r="BV128" s="828"/>
      <c r="BW128" s="828"/>
      <c r="BX128" s="828"/>
      <c r="BY128" s="828"/>
      <c r="BZ128" s="829"/>
      <c r="CA128" s="283"/>
      <c r="CB128" s="283"/>
      <c r="CC128" s="283"/>
      <c r="CD128" s="283"/>
      <c r="CE128" s="283"/>
      <c r="CF128" s="283"/>
      <c r="CG128" s="280"/>
      <c r="CH128" s="280"/>
      <c r="CI128" s="280"/>
      <c r="CJ128" s="281"/>
      <c r="CK128" s="901"/>
      <c r="CL128" s="902"/>
      <c r="CM128" s="902"/>
      <c r="CN128" s="902"/>
      <c r="CO128" s="903"/>
      <c r="CP128" s="830" t="s">
        <v>478</v>
      </c>
      <c r="CQ128" s="769"/>
      <c r="CR128" s="769"/>
      <c r="CS128" s="769"/>
      <c r="CT128" s="769"/>
      <c r="CU128" s="769"/>
      <c r="CV128" s="769"/>
      <c r="CW128" s="769"/>
      <c r="CX128" s="769"/>
      <c r="CY128" s="769"/>
      <c r="CZ128" s="769"/>
      <c r="DA128" s="769"/>
      <c r="DB128" s="769"/>
      <c r="DC128" s="769"/>
      <c r="DD128" s="769"/>
      <c r="DE128" s="769"/>
      <c r="DF128" s="770"/>
      <c r="DG128" s="831" t="s">
        <v>129</v>
      </c>
      <c r="DH128" s="832"/>
      <c r="DI128" s="832"/>
      <c r="DJ128" s="832"/>
      <c r="DK128" s="832"/>
      <c r="DL128" s="832" t="s">
        <v>129</v>
      </c>
      <c r="DM128" s="832"/>
      <c r="DN128" s="832"/>
      <c r="DO128" s="832"/>
      <c r="DP128" s="832"/>
      <c r="DQ128" s="832" t="s">
        <v>129</v>
      </c>
      <c r="DR128" s="832"/>
      <c r="DS128" s="832"/>
      <c r="DT128" s="832"/>
      <c r="DU128" s="832"/>
      <c r="DV128" s="833" t="s">
        <v>129</v>
      </c>
      <c r="DW128" s="833"/>
      <c r="DX128" s="833"/>
      <c r="DY128" s="833"/>
      <c r="DZ128" s="834"/>
    </row>
    <row r="129" spans="1:131" s="246" customFormat="1" ht="26.25" customHeight="1" x14ac:dyDescent="0.15">
      <c r="A129" s="815" t="s">
        <v>108</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479</v>
      </c>
      <c r="X129" s="818"/>
      <c r="Y129" s="818"/>
      <c r="Z129" s="819"/>
      <c r="AA129" s="820">
        <v>18579755</v>
      </c>
      <c r="AB129" s="821"/>
      <c r="AC129" s="821"/>
      <c r="AD129" s="821"/>
      <c r="AE129" s="822"/>
      <c r="AF129" s="823">
        <v>18955749</v>
      </c>
      <c r="AG129" s="821"/>
      <c r="AH129" s="821"/>
      <c r="AI129" s="821"/>
      <c r="AJ129" s="822"/>
      <c r="AK129" s="823">
        <v>19187622</v>
      </c>
      <c r="AL129" s="821"/>
      <c r="AM129" s="821"/>
      <c r="AN129" s="821"/>
      <c r="AO129" s="822"/>
      <c r="AP129" s="824"/>
      <c r="AQ129" s="825"/>
      <c r="AR129" s="825"/>
      <c r="AS129" s="825"/>
      <c r="AT129" s="826"/>
      <c r="AU129" s="284"/>
      <c r="AV129" s="284"/>
      <c r="AW129" s="284"/>
      <c r="AX129" s="790" t="s">
        <v>480</v>
      </c>
      <c r="AY129" s="791"/>
      <c r="AZ129" s="791"/>
      <c r="BA129" s="791"/>
      <c r="BB129" s="791"/>
      <c r="BC129" s="791"/>
      <c r="BD129" s="791"/>
      <c r="BE129" s="792"/>
      <c r="BF129" s="810" t="s">
        <v>129</v>
      </c>
      <c r="BG129" s="811"/>
      <c r="BH129" s="811"/>
      <c r="BI129" s="811"/>
      <c r="BJ129" s="811"/>
      <c r="BK129" s="811"/>
      <c r="BL129" s="812"/>
      <c r="BM129" s="810">
        <v>17.54</v>
      </c>
      <c r="BN129" s="811"/>
      <c r="BO129" s="811"/>
      <c r="BP129" s="811"/>
      <c r="BQ129" s="811"/>
      <c r="BR129" s="811"/>
      <c r="BS129" s="812"/>
      <c r="BT129" s="810">
        <v>30</v>
      </c>
      <c r="BU129" s="813"/>
      <c r="BV129" s="813"/>
      <c r="BW129" s="813"/>
      <c r="BX129" s="813"/>
      <c r="BY129" s="813"/>
      <c r="BZ129" s="81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5" t="s">
        <v>481</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482</v>
      </c>
      <c r="X130" s="818"/>
      <c r="Y130" s="818"/>
      <c r="Z130" s="819"/>
      <c r="AA130" s="820">
        <v>1604939</v>
      </c>
      <c r="AB130" s="821"/>
      <c r="AC130" s="821"/>
      <c r="AD130" s="821"/>
      <c r="AE130" s="822"/>
      <c r="AF130" s="823">
        <v>1606489</v>
      </c>
      <c r="AG130" s="821"/>
      <c r="AH130" s="821"/>
      <c r="AI130" s="821"/>
      <c r="AJ130" s="822"/>
      <c r="AK130" s="823">
        <v>1535102</v>
      </c>
      <c r="AL130" s="821"/>
      <c r="AM130" s="821"/>
      <c r="AN130" s="821"/>
      <c r="AO130" s="822"/>
      <c r="AP130" s="824"/>
      <c r="AQ130" s="825"/>
      <c r="AR130" s="825"/>
      <c r="AS130" s="825"/>
      <c r="AT130" s="826"/>
      <c r="AU130" s="284"/>
      <c r="AV130" s="284"/>
      <c r="AW130" s="284"/>
      <c r="AX130" s="790" t="s">
        <v>483</v>
      </c>
      <c r="AY130" s="791"/>
      <c r="AZ130" s="791"/>
      <c r="BA130" s="791"/>
      <c r="BB130" s="791"/>
      <c r="BC130" s="791"/>
      <c r="BD130" s="791"/>
      <c r="BE130" s="792"/>
      <c r="BF130" s="793">
        <v>4.4000000000000004</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484</v>
      </c>
      <c r="X131" s="801"/>
      <c r="Y131" s="801"/>
      <c r="Z131" s="802"/>
      <c r="AA131" s="803">
        <v>16974816</v>
      </c>
      <c r="AB131" s="804"/>
      <c r="AC131" s="804"/>
      <c r="AD131" s="804"/>
      <c r="AE131" s="805"/>
      <c r="AF131" s="806">
        <v>17349260</v>
      </c>
      <c r="AG131" s="804"/>
      <c r="AH131" s="804"/>
      <c r="AI131" s="804"/>
      <c r="AJ131" s="805"/>
      <c r="AK131" s="806">
        <v>17652520</v>
      </c>
      <c r="AL131" s="804"/>
      <c r="AM131" s="804"/>
      <c r="AN131" s="804"/>
      <c r="AO131" s="805"/>
      <c r="AP131" s="807"/>
      <c r="AQ131" s="808"/>
      <c r="AR131" s="808"/>
      <c r="AS131" s="808"/>
      <c r="AT131" s="809"/>
      <c r="AU131" s="284"/>
      <c r="AV131" s="284"/>
      <c r="AW131" s="284"/>
      <c r="AX131" s="768" t="s">
        <v>485</v>
      </c>
      <c r="AY131" s="769"/>
      <c r="AZ131" s="769"/>
      <c r="BA131" s="769"/>
      <c r="BB131" s="769"/>
      <c r="BC131" s="769"/>
      <c r="BD131" s="769"/>
      <c r="BE131" s="770"/>
      <c r="BF131" s="771">
        <v>25</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7" t="s">
        <v>486</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487</v>
      </c>
      <c r="W132" s="781"/>
      <c r="X132" s="781"/>
      <c r="Y132" s="781"/>
      <c r="Z132" s="782"/>
      <c r="AA132" s="783">
        <v>5.1603622680000001</v>
      </c>
      <c r="AB132" s="784"/>
      <c r="AC132" s="784"/>
      <c r="AD132" s="784"/>
      <c r="AE132" s="785"/>
      <c r="AF132" s="786">
        <v>4.236336305</v>
      </c>
      <c r="AG132" s="784"/>
      <c r="AH132" s="784"/>
      <c r="AI132" s="784"/>
      <c r="AJ132" s="785"/>
      <c r="AK132" s="786">
        <v>3.857783478</v>
      </c>
      <c r="AL132" s="784"/>
      <c r="AM132" s="784"/>
      <c r="AN132" s="784"/>
      <c r="AO132" s="785"/>
      <c r="AP132" s="787"/>
      <c r="AQ132" s="788"/>
      <c r="AR132" s="788"/>
      <c r="AS132" s="788"/>
      <c r="AT132" s="78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488</v>
      </c>
      <c r="W133" s="760"/>
      <c r="X133" s="760"/>
      <c r="Y133" s="760"/>
      <c r="Z133" s="761"/>
      <c r="AA133" s="762">
        <v>5.9</v>
      </c>
      <c r="AB133" s="763"/>
      <c r="AC133" s="763"/>
      <c r="AD133" s="763"/>
      <c r="AE133" s="764"/>
      <c r="AF133" s="762">
        <v>5</v>
      </c>
      <c r="AG133" s="763"/>
      <c r="AH133" s="763"/>
      <c r="AI133" s="763"/>
      <c r="AJ133" s="764"/>
      <c r="AK133" s="762">
        <v>4.4000000000000004</v>
      </c>
      <c r="AL133" s="763"/>
      <c r="AM133" s="763"/>
      <c r="AN133" s="763"/>
      <c r="AO133" s="764"/>
      <c r="AP133" s="765"/>
      <c r="AQ133" s="766"/>
      <c r="AR133" s="766"/>
      <c r="AS133" s="766"/>
      <c r="AT133" s="76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bX1dzvC/w2Z8FAcW5hemfJ7dqpweqYiuNAP6O2U6un9B4LYOSC2qRnDdrrRBVo9SPGFs3cIVfZs2GzPBAollQ==" saltValue="DtGnzffjxXMXNcfnlKhd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kwSpAKwT+L9aHCSgrZqQwXJ0aXunp/Ft5HW/Ep1PjqEskZHbSkJnnrENCH1vogRC256Fhru6b2lsGg8QkfBmg==" saltValue="9U528xRkNF6AshlOyw+pT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NBtBiiNayxa2geNbjvXqZKGOt1dcItATrtvJJyuZzlELwCiiKSqA0fVEB06bPFBrssoqOec25+txUMqkx9oWg==" saltValue="267mJW739dLGfmXMECSo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497</v>
      </c>
      <c r="AL9" s="1192"/>
      <c r="AM9" s="1192"/>
      <c r="AN9" s="1193"/>
      <c r="AO9" s="312">
        <v>6801871</v>
      </c>
      <c r="AP9" s="312">
        <v>80200</v>
      </c>
      <c r="AQ9" s="313">
        <v>62647</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498</v>
      </c>
      <c r="AL10" s="1192"/>
      <c r="AM10" s="1192"/>
      <c r="AN10" s="1193"/>
      <c r="AO10" s="315">
        <v>461720</v>
      </c>
      <c r="AP10" s="315">
        <v>5444</v>
      </c>
      <c r="AQ10" s="316">
        <v>5968</v>
      </c>
      <c r="AR10" s="317">
        <v>-8.8000000000000007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499</v>
      </c>
      <c r="AL11" s="1192"/>
      <c r="AM11" s="1192"/>
      <c r="AN11" s="1193"/>
      <c r="AO11" s="315">
        <v>71597</v>
      </c>
      <c r="AP11" s="315">
        <v>844</v>
      </c>
      <c r="AQ11" s="316">
        <v>5863</v>
      </c>
      <c r="AR11" s="317">
        <v>-85.6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500</v>
      </c>
      <c r="AL12" s="1192"/>
      <c r="AM12" s="1192"/>
      <c r="AN12" s="1193"/>
      <c r="AO12" s="315">
        <v>108034</v>
      </c>
      <c r="AP12" s="315">
        <v>1274</v>
      </c>
      <c r="AQ12" s="316">
        <v>1312</v>
      </c>
      <c r="AR12" s="317">
        <v>-2.9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501</v>
      </c>
      <c r="AL13" s="1192"/>
      <c r="AM13" s="1192"/>
      <c r="AN13" s="1193"/>
      <c r="AO13" s="315" t="s">
        <v>502</v>
      </c>
      <c r="AP13" s="315" t="s">
        <v>502</v>
      </c>
      <c r="AQ13" s="316">
        <v>0</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503</v>
      </c>
      <c r="AL14" s="1192"/>
      <c r="AM14" s="1192"/>
      <c r="AN14" s="1193"/>
      <c r="AO14" s="315" t="s">
        <v>502</v>
      </c>
      <c r="AP14" s="315" t="s">
        <v>502</v>
      </c>
      <c r="AQ14" s="316">
        <v>2308</v>
      </c>
      <c r="AR14" s="317" t="s">
        <v>502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504</v>
      </c>
      <c r="AL15" s="1192"/>
      <c r="AM15" s="1192"/>
      <c r="AN15" s="1193"/>
      <c r="AO15" s="315">
        <v>185784</v>
      </c>
      <c r="AP15" s="315">
        <v>2191</v>
      </c>
      <c r="AQ15" s="316">
        <v>1635</v>
      </c>
      <c r="AR15" s="317">
        <v>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505</v>
      </c>
      <c r="AL16" s="1195"/>
      <c r="AM16" s="1195"/>
      <c r="AN16" s="1196"/>
      <c r="AO16" s="315">
        <v>-852595</v>
      </c>
      <c r="AP16" s="315">
        <v>-10053</v>
      </c>
      <c r="AQ16" s="316">
        <v>-5106</v>
      </c>
      <c r="AR16" s="317">
        <v>96.9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188</v>
      </c>
      <c r="AL17" s="1195"/>
      <c r="AM17" s="1195"/>
      <c r="AN17" s="1196"/>
      <c r="AO17" s="315">
        <v>6776411</v>
      </c>
      <c r="AP17" s="315">
        <v>79900</v>
      </c>
      <c r="AQ17" s="316">
        <v>74627</v>
      </c>
      <c r="AR17" s="317">
        <v>7.1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510</v>
      </c>
      <c r="AL21" s="1189"/>
      <c r="AM21" s="1189"/>
      <c r="AN21" s="1190"/>
      <c r="AO21" s="327">
        <v>9.92</v>
      </c>
      <c r="AP21" s="328">
        <v>7.32</v>
      </c>
      <c r="AQ21" s="329">
        <v>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511</v>
      </c>
      <c r="AL22" s="1189"/>
      <c r="AM22" s="1189"/>
      <c r="AN22" s="1190"/>
      <c r="AO22" s="332">
        <v>99.6</v>
      </c>
      <c r="AP22" s="333">
        <v>98.6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515</v>
      </c>
      <c r="AL32" s="1180"/>
      <c r="AM32" s="1180"/>
      <c r="AN32" s="1181"/>
      <c r="AO32" s="342">
        <v>1935018</v>
      </c>
      <c r="AP32" s="342">
        <v>22816</v>
      </c>
      <c r="AQ32" s="343">
        <v>39505</v>
      </c>
      <c r="AR32" s="344">
        <v>-42.2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516</v>
      </c>
      <c r="AL33" s="1180"/>
      <c r="AM33" s="1180"/>
      <c r="AN33" s="1181"/>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517</v>
      </c>
      <c r="AL34" s="1180"/>
      <c r="AM34" s="1180"/>
      <c r="AN34" s="1181"/>
      <c r="AO34" s="342" t="s">
        <v>502</v>
      </c>
      <c r="AP34" s="342" t="s">
        <v>502</v>
      </c>
      <c r="AQ34" s="343">
        <v>56</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518</v>
      </c>
      <c r="AL35" s="1180"/>
      <c r="AM35" s="1180"/>
      <c r="AN35" s="1181"/>
      <c r="AO35" s="342">
        <v>84601</v>
      </c>
      <c r="AP35" s="342">
        <v>998</v>
      </c>
      <c r="AQ35" s="343">
        <v>13645</v>
      </c>
      <c r="AR35" s="344">
        <v>-92.7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519</v>
      </c>
      <c r="AL36" s="1180"/>
      <c r="AM36" s="1180"/>
      <c r="AN36" s="1181"/>
      <c r="AO36" s="342">
        <v>479157</v>
      </c>
      <c r="AP36" s="342">
        <v>5650</v>
      </c>
      <c r="AQ36" s="343">
        <v>1726</v>
      </c>
      <c r="AR36" s="344">
        <v>227.3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520</v>
      </c>
      <c r="AL37" s="1180"/>
      <c r="AM37" s="1180"/>
      <c r="AN37" s="1181"/>
      <c r="AO37" s="342">
        <v>74236</v>
      </c>
      <c r="AP37" s="342">
        <v>875</v>
      </c>
      <c r="AQ37" s="343">
        <v>663</v>
      </c>
      <c r="AR37" s="344">
        <v>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521</v>
      </c>
      <c r="AL38" s="1183"/>
      <c r="AM38" s="1183"/>
      <c r="AN38" s="1184"/>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522</v>
      </c>
      <c r="AL39" s="1183"/>
      <c r="AM39" s="1183"/>
      <c r="AN39" s="1184"/>
      <c r="AO39" s="342">
        <v>-356914</v>
      </c>
      <c r="AP39" s="342">
        <v>-4208</v>
      </c>
      <c r="AQ39" s="343">
        <v>-5573</v>
      </c>
      <c r="AR39" s="344">
        <v>-24.5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523</v>
      </c>
      <c r="AL40" s="1180"/>
      <c r="AM40" s="1180"/>
      <c r="AN40" s="1181"/>
      <c r="AO40" s="342">
        <v>-1535102</v>
      </c>
      <c r="AP40" s="342">
        <v>-18100</v>
      </c>
      <c r="AQ40" s="343">
        <v>-36518</v>
      </c>
      <c r="AR40" s="344">
        <v>-50.4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300</v>
      </c>
      <c r="AL41" s="1186"/>
      <c r="AM41" s="1186"/>
      <c r="AN41" s="1187"/>
      <c r="AO41" s="342">
        <v>680996</v>
      </c>
      <c r="AP41" s="342">
        <v>8030</v>
      </c>
      <c r="AQ41" s="343">
        <v>13504</v>
      </c>
      <c r="AR41" s="344">
        <v>-40.5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492</v>
      </c>
      <c r="AN49" s="1174" t="s">
        <v>527</v>
      </c>
      <c r="AO49" s="1175"/>
      <c r="AP49" s="1175"/>
      <c r="AQ49" s="1175"/>
      <c r="AR49" s="117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2739023</v>
      </c>
      <c r="AN51" s="364">
        <v>31081</v>
      </c>
      <c r="AO51" s="365">
        <v>41.1</v>
      </c>
      <c r="AP51" s="366">
        <v>66255</v>
      </c>
      <c r="AQ51" s="367">
        <v>3.6</v>
      </c>
      <c r="AR51" s="368">
        <v>37.5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1077348</v>
      </c>
      <c r="AN52" s="372">
        <v>12225</v>
      </c>
      <c r="AO52" s="373">
        <v>13.1</v>
      </c>
      <c r="AP52" s="374">
        <v>31822</v>
      </c>
      <c r="AQ52" s="375">
        <v>8.8000000000000007</v>
      </c>
      <c r="AR52" s="376">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2899323</v>
      </c>
      <c r="AN53" s="364">
        <v>33155</v>
      </c>
      <c r="AO53" s="365">
        <v>6.7</v>
      </c>
      <c r="AP53" s="366">
        <v>54227</v>
      </c>
      <c r="AQ53" s="367">
        <v>-18.2</v>
      </c>
      <c r="AR53" s="368">
        <v>24.9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936976</v>
      </c>
      <c r="AN54" s="372">
        <v>10715</v>
      </c>
      <c r="AO54" s="373">
        <v>-12.4</v>
      </c>
      <c r="AP54" s="374">
        <v>29694</v>
      </c>
      <c r="AQ54" s="375">
        <v>-6.7</v>
      </c>
      <c r="AR54" s="376">
        <v>-5.7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2135784</v>
      </c>
      <c r="AN55" s="364">
        <v>24676</v>
      </c>
      <c r="AO55" s="365">
        <v>-25.6</v>
      </c>
      <c r="AP55" s="366">
        <v>57295</v>
      </c>
      <c r="AQ55" s="367">
        <v>5.7</v>
      </c>
      <c r="AR55" s="368">
        <v>-31.3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890935</v>
      </c>
      <c r="AN56" s="372">
        <v>10294</v>
      </c>
      <c r="AO56" s="373">
        <v>-3.9</v>
      </c>
      <c r="AP56" s="374">
        <v>32771</v>
      </c>
      <c r="AQ56" s="375">
        <v>10.4</v>
      </c>
      <c r="AR56" s="376">
        <v>-14.3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3702124</v>
      </c>
      <c r="AN57" s="364">
        <v>43247</v>
      </c>
      <c r="AO57" s="365">
        <v>75.3</v>
      </c>
      <c r="AP57" s="366">
        <v>54110</v>
      </c>
      <c r="AQ57" s="367">
        <v>-5.6</v>
      </c>
      <c r="AR57" s="368">
        <v>80.900000000000006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1624100</v>
      </c>
      <c r="AN58" s="372">
        <v>18972</v>
      </c>
      <c r="AO58" s="373">
        <v>84.3</v>
      </c>
      <c r="AP58" s="374">
        <v>30620</v>
      </c>
      <c r="AQ58" s="375">
        <v>-6.6</v>
      </c>
      <c r="AR58" s="376">
        <v>90.9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4976284</v>
      </c>
      <c r="AN59" s="364">
        <v>58675</v>
      </c>
      <c r="AO59" s="365">
        <v>35.700000000000003</v>
      </c>
      <c r="AP59" s="366">
        <v>54684</v>
      </c>
      <c r="AQ59" s="367">
        <v>1.1000000000000001</v>
      </c>
      <c r="AR59" s="368">
        <v>34.6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2704475</v>
      </c>
      <c r="AN60" s="372">
        <v>31888</v>
      </c>
      <c r="AO60" s="373">
        <v>68.099999999999994</v>
      </c>
      <c r="AP60" s="374">
        <v>32829</v>
      </c>
      <c r="AQ60" s="375">
        <v>7.2</v>
      </c>
      <c r="AR60" s="376">
        <v>60.9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3290508</v>
      </c>
      <c r="AN61" s="379">
        <v>38167</v>
      </c>
      <c r="AO61" s="380">
        <v>26.6</v>
      </c>
      <c r="AP61" s="381">
        <v>57314</v>
      </c>
      <c r="AQ61" s="382">
        <v>-2.7</v>
      </c>
      <c r="AR61" s="368">
        <v>29.3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1446767</v>
      </c>
      <c r="AN62" s="372">
        <v>16819</v>
      </c>
      <c r="AO62" s="373">
        <v>29.8</v>
      </c>
      <c r="AP62" s="374">
        <v>31547</v>
      </c>
      <c r="AQ62" s="375">
        <v>2.6</v>
      </c>
      <c r="AR62" s="376">
        <v>27.2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SDuOEpCTvjo9HT4Se2F5s/G66MijgBzMN8VNBxAO/m/wgVawPFK5chr7l2VToANBP1HPwXb5UJUDcG0jfsh0Q==" saltValue="muytphG89+MQqPAp+Gzc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rwvFNrjMFsYB+EKrZbIEKR2Q/+C2GeUfgIe0HhKbv/By0ravaVL8S6hvG+VZF/W+SKNUJBDfxaOoz3+KWu7tQ==" saltValue="0rycqoOUTzgc2dLw7xAi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hj2JhMci5yCAfUbwP1bUJ12XcpaAk6Xq7P/ZCoCdfQg25XcNjht5fQUI0ncqUfq3428QmcuGKoBoHPnTyB7ew==" saltValue="dtVNlFRdj/WNYw8k65h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7" t="s">
        <v>3</v>
      </c>
      <c r="D47" s="1197"/>
      <c r="E47" s="1198"/>
      <c r="F47" s="11">
        <v>13.6</v>
      </c>
      <c r="G47" s="12">
        <v>17.03</v>
      </c>
      <c r="H47" s="12">
        <v>18.03</v>
      </c>
      <c r="I47" s="12">
        <v>16.55</v>
      </c>
      <c r="J47" s="13">
        <v>20.37</v>
      </c>
    </row>
    <row r="48" spans="2:10" ht="57.75" customHeight="1" x14ac:dyDescent="0.15">
      <c r="B48" s="14"/>
      <c r="C48" s="1199" t="s">
        <v>4</v>
      </c>
      <c r="D48" s="1199"/>
      <c r="E48" s="1200"/>
      <c r="F48" s="15">
        <v>5.49</v>
      </c>
      <c r="G48" s="16">
        <v>7.28</v>
      </c>
      <c r="H48" s="16">
        <v>4.58</v>
      </c>
      <c r="I48" s="16">
        <v>7.28</v>
      </c>
      <c r="J48" s="17">
        <v>8.4499999999999993</v>
      </c>
    </row>
    <row r="49" spans="2:10" ht="57.75" customHeight="1" thickBot="1" x14ac:dyDescent="0.2">
      <c r="B49" s="18"/>
      <c r="C49" s="1201" t="s">
        <v>5</v>
      </c>
      <c r="D49" s="1201"/>
      <c r="E49" s="1202"/>
      <c r="F49" s="19" t="s">
        <v>548</v>
      </c>
      <c r="G49" s="20">
        <v>5.6</v>
      </c>
      <c r="H49" s="20" t="s">
        <v>549</v>
      </c>
      <c r="I49" s="20">
        <v>1.67</v>
      </c>
      <c r="J49" s="21">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ew8aLpfKwJm8nsWhLK0K8dBux6WYtBjREM+fjUuj/KFU5D6hwn0y8iYmOb100zwtzWO6li8S36i7umA76xNOQ==" saltValue="MY6D6sFOfO3+TcMQfx5/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君津市</cp:lastModifiedBy>
  <cp:lastPrinted>2020-03-13T06:24:03Z</cp:lastPrinted>
  <dcterms:created xsi:type="dcterms:W3CDTF">2020-02-10T03:13:26Z</dcterms:created>
  <dcterms:modified xsi:type="dcterms:W3CDTF">2020-09-02T01:03:31Z</dcterms:modified>
  <cp:category/>
</cp:coreProperties>
</file>