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総務課\01総務30統計\013035001市統計年報(永年)\令和６年度\02統計書作成\05_HP・ネットフォルダ\"/>
    </mc:Choice>
  </mc:AlternateContent>
  <xr:revisionPtr revIDLastSave="0" documentId="13_ncr:1_{E088AD6F-CEA5-464A-AA7D-8345D3B02D1B}" xr6:coauthVersionLast="36" xr6:coauthVersionMax="36" xr10:uidLastSave="{00000000-0000-0000-0000-000000000000}"/>
  <bookViews>
    <workbookView xWindow="0" yWindow="0" windowWidth="27876" windowHeight="12432" xr2:uid="{EBD8AECA-4469-4857-BB80-2D878EC65205}"/>
  </bookViews>
  <sheets>
    <sheet name="93.94" sheetId="22" r:id="rId1"/>
    <sheet name="95(1)(2).96" sheetId="23" r:id="rId2"/>
  </sheets>
  <definedNames>
    <definedName name="Data" localSheetId="0">#REF!</definedName>
    <definedName name="Data" localSheetId="1">#REF!</definedName>
    <definedName name="Data">#REF!</definedName>
    <definedName name="DataEnd" localSheetId="0">#REF!</definedName>
    <definedName name="DataEnd" localSheetId="1">#REF!</definedName>
    <definedName name="DataEnd">#REF!</definedName>
    <definedName name="Hyousoku" localSheetId="0">#REF!</definedName>
    <definedName name="Hyousoku" localSheetId="1">#REF!</definedName>
    <definedName name="Hyousoku">#REF!</definedName>
    <definedName name="HyousokuArea">#REF!</definedName>
    <definedName name="HyousokuEnd">#REF!</definedName>
    <definedName name="Hyoutou">#REF!</definedName>
    <definedName name="_xlnm.Print_Area" localSheetId="0">'93.94'!$A$1:$BD$46</definedName>
    <definedName name="_xlnm.Print_Area" localSheetId="1">'95(1)(2).96'!$A$1:$DH$38</definedName>
    <definedName name="Rangai0">#REF!</definedName>
    <definedName name="Title">#REF!</definedName>
    <definedName name="TitleEnglish">#REF!</definedName>
  </definedNames>
  <calcPr calcId="191029"/>
</workbook>
</file>

<file path=xl/calcChain.xml><?xml version="1.0" encoding="utf-8"?>
<calcChain xmlns="http://schemas.openxmlformats.org/spreadsheetml/2006/main">
  <c r="DP7" i="23" l="1"/>
  <c r="DR7" i="23"/>
  <c r="DS7" i="23"/>
  <c r="DU7" i="23"/>
  <c r="DV7" i="23"/>
  <c r="DX7" i="23"/>
  <c r="DY7" i="23"/>
  <c r="EA7" i="23"/>
  <c r="EB7" i="23"/>
  <c r="ED7" i="23"/>
  <c r="EE7" i="23"/>
  <c r="EG7" i="23"/>
  <c r="EG31" i="23" s="1"/>
  <c r="EH7" i="23"/>
  <c r="EJ7" i="23"/>
  <c r="EK7" i="23"/>
  <c r="EM7" i="23"/>
  <c r="EM31" i="23" s="1"/>
  <c r="EN7" i="23"/>
  <c r="EP7" i="23"/>
  <c r="EQ7" i="23"/>
  <c r="ES7" i="23"/>
  <c r="ES31" i="23" s="1"/>
  <c r="ET7" i="23"/>
  <c r="EW7" i="23"/>
  <c r="EZ7" i="23"/>
  <c r="FC7" i="23"/>
  <c r="FF7" i="23"/>
  <c r="FI7" i="23"/>
  <c r="FL7" i="23"/>
  <c r="FO7" i="23"/>
  <c r="FR7" i="23"/>
  <c r="FU7" i="23"/>
  <c r="FX7" i="23"/>
  <c r="GA7" i="23"/>
  <c r="GD7" i="23"/>
  <c r="DO8" i="23"/>
  <c r="DP8" i="23"/>
  <c r="DR8" i="23"/>
  <c r="DS8" i="23"/>
  <c r="DU8" i="23"/>
  <c r="DV8" i="23"/>
  <c r="DX8" i="23"/>
  <c r="DY8" i="23"/>
  <c r="EA8" i="23"/>
  <c r="EB8" i="23"/>
  <c r="ED8" i="23"/>
  <c r="EE8" i="23"/>
  <c r="EG8" i="23"/>
  <c r="EH8" i="23"/>
  <c r="EJ8" i="23"/>
  <c r="EK8" i="23"/>
  <c r="EM8" i="23"/>
  <c r="EN8" i="23"/>
  <c r="EP8" i="23"/>
  <c r="EQ8" i="23"/>
  <c r="ES8" i="23"/>
  <c r="ET8" i="23"/>
  <c r="EW8" i="23"/>
  <c r="EZ8" i="23"/>
  <c r="FC8" i="23"/>
  <c r="FF8" i="23"/>
  <c r="FI8" i="23"/>
  <c r="FL8" i="23"/>
  <c r="FO8" i="23"/>
  <c r="FR8" i="23"/>
  <c r="FU8" i="23"/>
  <c r="FX8" i="23"/>
  <c r="GA8" i="23"/>
  <c r="GD8" i="23"/>
  <c r="DO9" i="23"/>
  <c r="DP9" i="23"/>
  <c r="DR9" i="23"/>
  <c r="DS9" i="23"/>
  <c r="DU9" i="23"/>
  <c r="DV9" i="23"/>
  <c r="DX9" i="23"/>
  <c r="DY9" i="23"/>
  <c r="EA9" i="23"/>
  <c r="EB9" i="23"/>
  <c r="ED9" i="23"/>
  <c r="EE9" i="23"/>
  <c r="EG9" i="23"/>
  <c r="EH9" i="23"/>
  <c r="EJ9" i="23"/>
  <c r="EK9" i="23"/>
  <c r="EM9" i="23"/>
  <c r="EN9" i="23"/>
  <c r="EP9" i="23"/>
  <c r="EQ9" i="23"/>
  <c r="ES9" i="23"/>
  <c r="ET9" i="23"/>
  <c r="EW9" i="23"/>
  <c r="EZ9" i="23"/>
  <c r="FC9" i="23"/>
  <c r="FF9" i="23"/>
  <c r="FI9" i="23"/>
  <c r="FL9" i="23"/>
  <c r="FO9" i="23"/>
  <c r="FR9" i="23"/>
  <c r="FU9" i="23"/>
  <c r="FX9" i="23"/>
  <c r="GA9" i="23"/>
  <c r="GD9" i="23"/>
  <c r="DX10" i="23"/>
  <c r="EA10" i="23"/>
  <c r="EB10" i="23"/>
  <c r="ED10" i="23"/>
  <c r="EE10" i="23"/>
  <c r="EG10" i="23"/>
  <c r="EH10" i="23"/>
  <c r="EJ10" i="23"/>
  <c r="EK10" i="23"/>
  <c r="EM10" i="23"/>
  <c r="EN10" i="23"/>
  <c r="EP10" i="23"/>
  <c r="EQ10" i="23"/>
  <c r="ES10" i="23"/>
  <c r="ET10" i="23"/>
  <c r="EW10" i="23"/>
  <c r="EZ10" i="23"/>
  <c r="FC10" i="23"/>
  <c r="FF10" i="23"/>
  <c r="FI10" i="23"/>
  <c r="FL10" i="23"/>
  <c r="FO10" i="23"/>
  <c r="FR10" i="23"/>
  <c r="FU10" i="23"/>
  <c r="FX10" i="23"/>
  <c r="GA10" i="23"/>
  <c r="GD10" i="23"/>
  <c r="DX11" i="23"/>
  <c r="EA11" i="23"/>
  <c r="EB11" i="23"/>
  <c r="ED11" i="23"/>
  <c r="EE11" i="23"/>
  <c r="EG11" i="23"/>
  <c r="EH11" i="23"/>
  <c r="EJ11" i="23"/>
  <c r="EK11" i="23"/>
  <c r="EM11" i="23"/>
  <c r="EN11" i="23"/>
  <c r="EP11" i="23"/>
  <c r="EQ11" i="23"/>
  <c r="ES11" i="23"/>
  <c r="ET11" i="23"/>
  <c r="EW11" i="23"/>
  <c r="FC11" i="23"/>
  <c r="FF11" i="23"/>
  <c r="FI11" i="23"/>
  <c r="FL11" i="23"/>
  <c r="FO11" i="23"/>
  <c r="FR11" i="23"/>
  <c r="FU11" i="23"/>
  <c r="FX11" i="23"/>
  <c r="GA11" i="23"/>
  <c r="GD11" i="23"/>
  <c r="FX12" i="23"/>
  <c r="GA12" i="23"/>
  <c r="GD12" i="23"/>
  <c r="DO13" i="23"/>
  <c r="DP13" i="23"/>
  <c r="DR13" i="23"/>
  <c r="DS13" i="23"/>
  <c r="DU13" i="23"/>
  <c r="DV13" i="23"/>
  <c r="DX13" i="23"/>
  <c r="DY13" i="23"/>
  <c r="EA13" i="23"/>
  <c r="EB13" i="23"/>
  <c r="ED13" i="23"/>
  <c r="EE13" i="23"/>
  <c r="EG13" i="23"/>
  <c r="EH13" i="23"/>
  <c r="EJ13" i="23"/>
  <c r="EK13" i="23"/>
  <c r="EM13" i="23"/>
  <c r="EN13" i="23"/>
  <c r="EP13" i="23"/>
  <c r="EQ13" i="23"/>
  <c r="ES13" i="23"/>
  <c r="ET13" i="23"/>
  <c r="EW13" i="23"/>
  <c r="EZ13" i="23"/>
  <c r="FC13" i="23"/>
  <c r="FF13" i="23"/>
  <c r="FI13" i="23"/>
  <c r="FL13" i="23"/>
  <c r="FO13" i="23"/>
  <c r="FR13" i="23"/>
  <c r="FU13" i="23"/>
  <c r="FX13" i="23"/>
  <c r="GA13" i="23"/>
  <c r="GD13" i="23"/>
  <c r="DO14" i="23"/>
  <c r="DP14" i="23"/>
  <c r="DR14" i="23"/>
  <c r="DS14" i="23"/>
  <c r="DU14" i="23"/>
  <c r="DV14" i="23"/>
  <c r="DX14" i="23"/>
  <c r="DY14" i="23"/>
  <c r="EA14" i="23"/>
  <c r="EB14" i="23"/>
  <c r="ED14" i="23"/>
  <c r="EE14" i="23"/>
  <c r="EG14" i="23"/>
  <c r="EH14" i="23"/>
  <c r="EJ14" i="23"/>
  <c r="EK14" i="23"/>
  <c r="EM14" i="23"/>
  <c r="EN14" i="23"/>
  <c r="EP14" i="23"/>
  <c r="EQ14" i="23"/>
  <c r="ES14" i="23"/>
  <c r="ET14" i="23"/>
  <c r="EW14" i="23"/>
  <c r="EZ14" i="23"/>
  <c r="FC14" i="23"/>
  <c r="FF14" i="23"/>
  <c r="FI14" i="23"/>
  <c r="FL14" i="23"/>
  <c r="FO14" i="23"/>
  <c r="FR14" i="23"/>
  <c r="FU14" i="23"/>
  <c r="FX14" i="23"/>
  <c r="GA14" i="23"/>
  <c r="GD14" i="23"/>
  <c r="DO15" i="23"/>
  <c r="DP15" i="23"/>
  <c r="DR15" i="23"/>
  <c r="DS15" i="23"/>
  <c r="DU15" i="23"/>
  <c r="DV15" i="23"/>
  <c r="DY15" i="23"/>
  <c r="EA15" i="23"/>
  <c r="EB15" i="23"/>
  <c r="ED15" i="23"/>
  <c r="EE15" i="23"/>
  <c r="EG15" i="23"/>
  <c r="EH15" i="23"/>
  <c r="EJ15" i="23"/>
  <c r="EK15" i="23"/>
  <c r="EM15" i="23"/>
  <c r="EN15" i="23"/>
  <c r="EP15" i="23"/>
  <c r="EQ15" i="23"/>
  <c r="ES15" i="23"/>
  <c r="ET15" i="23"/>
  <c r="EW15" i="23"/>
  <c r="EZ15" i="23"/>
  <c r="FC15" i="23"/>
  <c r="FF15" i="23"/>
  <c r="FI15" i="23"/>
  <c r="FL15" i="23"/>
  <c r="FO15" i="23"/>
  <c r="FR15" i="23"/>
  <c r="FU15" i="23"/>
  <c r="FX15" i="23"/>
  <c r="GD15" i="23"/>
  <c r="FU16" i="23"/>
  <c r="FX16" i="23"/>
  <c r="GA16" i="23"/>
  <c r="GD16" i="23"/>
  <c r="DO17" i="23"/>
  <c r="DP17" i="23"/>
  <c r="DR17" i="23"/>
  <c r="DS17" i="23"/>
  <c r="DU17" i="23"/>
  <c r="DV17" i="23"/>
  <c r="DX17" i="23"/>
  <c r="DY17" i="23"/>
  <c r="EA17" i="23"/>
  <c r="EB17" i="23"/>
  <c r="ED17" i="23"/>
  <c r="EE17" i="23"/>
  <c r="EG17" i="23"/>
  <c r="EH17" i="23"/>
  <c r="EJ17" i="23"/>
  <c r="EK17" i="23"/>
  <c r="EM17" i="23"/>
  <c r="EN17" i="23"/>
  <c r="EP17" i="23"/>
  <c r="EQ17" i="23"/>
  <c r="ES17" i="23"/>
  <c r="ET17" i="23"/>
  <c r="EW17" i="23"/>
  <c r="EZ17" i="23"/>
  <c r="FC17" i="23"/>
  <c r="FF17" i="23"/>
  <c r="FI17" i="23"/>
  <c r="FL17" i="23"/>
  <c r="FO17" i="23"/>
  <c r="FR17" i="23"/>
  <c r="FU17" i="23"/>
  <c r="FX17" i="23"/>
  <c r="GA17" i="23"/>
  <c r="GD17" i="23"/>
  <c r="DO18" i="23"/>
  <c r="DP18" i="23"/>
  <c r="DR18" i="23"/>
  <c r="DS18" i="23"/>
  <c r="DU18" i="23"/>
  <c r="DV18" i="23"/>
  <c r="DX18" i="23"/>
  <c r="DY18" i="23"/>
  <c r="EA18" i="23"/>
  <c r="EB18" i="23"/>
  <c r="ED18" i="23"/>
  <c r="EE18" i="23"/>
  <c r="EG18" i="23"/>
  <c r="EH18" i="23"/>
  <c r="EJ18" i="23"/>
  <c r="EK18" i="23"/>
  <c r="EM18" i="23"/>
  <c r="EN18" i="23"/>
  <c r="EP18" i="23"/>
  <c r="EQ18" i="23"/>
  <c r="ES18" i="23"/>
  <c r="ET18" i="23"/>
  <c r="EW18" i="23"/>
  <c r="EZ18" i="23"/>
  <c r="FC18" i="23"/>
  <c r="FF18" i="23"/>
  <c r="FI18" i="23"/>
  <c r="FL18" i="23"/>
  <c r="FO18" i="23"/>
  <c r="FR18" i="23"/>
  <c r="FU18" i="23"/>
  <c r="FX18" i="23"/>
  <c r="GA18" i="23"/>
  <c r="GD18" i="23"/>
  <c r="DO19" i="23"/>
  <c r="DP19" i="23"/>
  <c r="DR19" i="23"/>
  <c r="DS19" i="23"/>
  <c r="DU19" i="23"/>
  <c r="DV19" i="23"/>
  <c r="DX19" i="23"/>
  <c r="DY19" i="23"/>
  <c r="EA19" i="23"/>
  <c r="EB19" i="23"/>
  <c r="ED19" i="23"/>
  <c r="EE19" i="23"/>
  <c r="EG19" i="23"/>
  <c r="EH19" i="23"/>
  <c r="EJ19" i="23"/>
  <c r="EK19" i="23"/>
  <c r="EM19" i="23"/>
  <c r="EN19" i="23"/>
  <c r="EP19" i="23"/>
  <c r="EQ19" i="23"/>
  <c r="ES19" i="23"/>
  <c r="ET19" i="23"/>
  <c r="EW19" i="23"/>
  <c r="EZ19" i="23"/>
  <c r="FC19" i="23"/>
  <c r="FF19" i="23"/>
  <c r="FI19" i="23"/>
  <c r="FL19" i="23"/>
  <c r="FO19" i="23"/>
  <c r="FR19" i="23"/>
  <c r="FU19" i="23"/>
  <c r="FX19" i="23"/>
  <c r="GA19" i="23"/>
  <c r="GD19" i="23"/>
  <c r="DO20" i="23"/>
  <c r="DP20" i="23"/>
  <c r="DR20" i="23"/>
  <c r="DS20" i="23"/>
  <c r="DV20" i="23"/>
  <c r="DX20" i="23"/>
  <c r="DY20" i="23"/>
  <c r="EA20" i="23"/>
  <c r="EB20" i="23"/>
  <c r="ED20" i="23"/>
  <c r="EE20" i="23"/>
  <c r="EG20" i="23"/>
  <c r="EH20" i="23"/>
  <c r="EJ20" i="23"/>
  <c r="EK20" i="23"/>
  <c r="EM20" i="23"/>
  <c r="EN20" i="23"/>
  <c r="EP20" i="23"/>
  <c r="EQ20" i="23"/>
  <c r="ES20" i="23"/>
  <c r="ET20" i="23"/>
  <c r="EW20" i="23"/>
  <c r="EZ20" i="23"/>
  <c r="FC20" i="23"/>
  <c r="FF20" i="23"/>
  <c r="FI20" i="23"/>
  <c r="FL20" i="23"/>
  <c r="FO20" i="23"/>
  <c r="FR20" i="23"/>
  <c r="FU20" i="23"/>
  <c r="FX20" i="23"/>
  <c r="GA20" i="23"/>
  <c r="GD20" i="23"/>
  <c r="DO21" i="23"/>
  <c r="DP21" i="23"/>
  <c r="DR21" i="23"/>
  <c r="DS21" i="23"/>
  <c r="DU21" i="23"/>
  <c r="DV21" i="23"/>
  <c r="DY21" i="23"/>
  <c r="EA21" i="23"/>
  <c r="EB21" i="23"/>
  <c r="ED21" i="23"/>
  <c r="EE21" i="23"/>
  <c r="EG21" i="23"/>
  <c r="EH21" i="23"/>
  <c r="EJ21" i="23"/>
  <c r="EK21" i="23"/>
  <c r="EM21" i="23"/>
  <c r="EN21" i="23"/>
  <c r="EP21" i="23"/>
  <c r="EQ21" i="23"/>
  <c r="ES21" i="23"/>
  <c r="ET21" i="23"/>
  <c r="EW21" i="23"/>
  <c r="EZ21" i="23"/>
  <c r="FC21" i="23"/>
  <c r="FF21" i="23"/>
  <c r="FI21" i="23"/>
  <c r="FL21" i="23"/>
  <c r="FO21" i="23"/>
  <c r="FR21" i="23"/>
  <c r="FU21" i="23"/>
  <c r="FX21" i="23"/>
  <c r="GA21" i="23"/>
  <c r="GD21" i="23"/>
  <c r="DO22" i="23"/>
  <c r="DP22" i="23"/>
  <c r="DR22" i="23"/>
  <c r="DS22" i="23"/>
  <c r="DU22" i="23"/>
  <c r="DV22" i="23"/>
  <c r="DX22" i="23"/>
  <c r="DY22" i="23"/>
  <c r="EA22" i="23"/>
  <c r="EB22" i="23"/>
  <c r="ED22" i="23"/>
  <c r="EE22" i="23"/>
  <c r="EG22" i="23"/>
  <c r="EH22" i="23"/>
  <c r="EJ22" i="23"/>
  <c r="EK22" i="23"/>
  <c r="EM22" i="23"/>
  <c r="EN22" i="23"/>
  <c r="EP22" i="23"/>
  <c r="EQ22" i="23"/>
  <c r="ES22" i="23"/>
  <c r="ET22" i="23"/>
  <c r="EW22" i="23"/>
  <c r="EZ22" i="23"/>
  <c r="FC22" i="23"/>
  <c r="FF22" i="23"/>
  <c r="FI22" i="23"/>
  <c r="FL22" i="23"/>
  <c r="FO22" i="23"/>
  <c r="FR22" i="23"/>
  <c r="FU22" i="23"/>
  <c r="FX22" i="23"/>
  <c r="GA22" i="23"/>
  <c r="GD22" i="23"/>
  <c r="DO23" i="23"/>
  <c r="DP23" i="23"/>
  <c r="DR23" i="23"/>
  <c r="DS23" i="23"/>
  <c r="DU23" i="23"/>
  <c r="DV23" i="23"/>
  <c r="DX23" i="23"/>
  <c r="DY23" i="23"/>
  <c r="EA23" i="23"/>
  <c r="EB23" i="23"/>
  <c r="ED23" i="23"/>
  <c r="EE23" i="23"/>
  <c r="EG23" i="23"/>
  <c r="EH23" i="23"/>
  <c r="EJ23" i="23"/>
  <c r="EK23" i="23"/>
  <c r="EM23" i="23"/>
  <c r="EN23" i="23"/>
  <c r="EP23" i="23"/>
  <c r="EQ23" i="23"/>
  <c r="ES23" i="23"/>
  <c r="ET23" i="23"/>
  <c r="EW23" i="23"/>
  <c r="EZ23" i="23"/>
  <c r="FC23" i="23"/>
  <c r="FF23" i="23"/>
  <c r="FI23" i="23"/>
  <c r="FL23" i="23"/>
  <c r="FO23" i="23"/>
  <c r="FR23" i="23"/>
  <c r="FU23" i="23"/>
  <c r="FX23" i="23"/>
  <c r="GA23" i="23"/>
  <c r="GD23" i="23"/>
  <c r="DO24" i="23"/>
  <c r="DP24" i="23"/>
  <c r="DR24" i="23"/>
  <c r="DS24" i="23"/>
  <c r="DU24" i="23"/>
  <c r="DV24" i="23"/>
  <c r="DX24" i="23"/>
  <c r="DY24" i="23"/>
  <c r="EA24" i="23"/>
  <c r="EB24" i="23"/>
  <c r="ED24" i="23"/>
  <c r="EE24" i="23"/>
  <c r="EG24" i="23"/>
  <c r="EH24" i="23"/>
  <c r="EJ24" i="23"/>
  <c r="EK24" i="23"/>
  <c r="EM24" i="23"/>
  <c r="EN24" i="23"/>
  <c r="EP24" i="23"/>
  <c r="EQ24" i="23"/>
  <c r="ES24" i="23"/>
  <c r="ET24" i="23"/>
  <c r="EW24" i="23"/>
  <c r="EZ24" i="23"/>
  <c r="FC24" i="23"/>
  <c r="FF24" i="23"/>
  <c r="FI24" i="23"/>
  <c r="FL24" i="23"/>
  <c r="FO24" i="23"/>
  <c r="FR24" i="23"/>
  <c r="FU24" i="23"/>
  <c r="FX24" i="23"/>
  <c r="GA24" i="23"/>
  <c r="GD24" i="23"/>
  <c r="DO25" i="23"/>
  <c r="DP25" i="23"/>
  <c r="DR25" i="23"/>
  <c r="DS25" i="23"/>
  <c r="DU25" i="23"/>
  <c r="DX25" i="23"/>
  <c r="DY25" i="23"/>
  <c r="EA25" i="23"/>
  <c r="EB25" i="23"/>
  <c r="ED25" i="23"/>
  <c r="EE25" i="23"/>
  <c r="EG25" i="23"/>
  <c r="EH25" i="23"/>
  <c r="EJ25" i="23"/>
  <c r="EK25" i="23"/>
  <c r="EM25" i="23"/>
  <c r="EN25" i="23"/>
  <c r="EP25" i="23"/>
  <c r="EQ25" i="23"/>
  <c r="ES25" i="23"/>
  <c r="ET25" i="23"/>
  <c r="EZ25" i="23"/>
  <c r="FC25" i="23"/>
  <c r="FF25" i="23"/>
  <c r="FI25" i="23"/>
  <c r="FL25" i="23"/>
  <c r="FO25" i="23"/>
  <c r="FR25" i="23"/>
  <c r="FU25" i="23"/>
  <c r="FX25" i="23"/>
  <c r="GA25" i="23"/>
  <c r="GD25" i="23"/>
  <c r="DO26" i="23"/>
  <c r="DR26" i="23"/>
  <c r="DS26" i="23"/>
  <c r="DU26" i="23"/>
  <c r="DV26" i="23"/>
  <c r="DX26" i="23"/>
  <c r="DY26" i="23"/>
  <c r="EA26" i="23"/>
  <c r="EB26" i="23"/>
  <c r="ED26" i="23"/>
  <c r="EE26" i="23"/>
  <c r="EG26" i="23"/>
  <c r="EH26" i="23"/>
  <c r="EJ26" i="23"/>
  <c r="EK26" i="23"/>
  <c r="EM26" i="23"/>
  <c r="EN26" i="23"/>
  <c r="EP26" i="23"/>
  <c r="EQ26" i="23"/>
  <c r="ES26" i="23"/>
  <c r="ET26" i="23"/>
  <c r="EW26" i="23"/>
  <c r="EZ26" i="23"/>
  <c r="FC26" i="23"/>
  <c r="FF26" i="23"/>
  <c r="FI26" i="23"/>
  <c r="FL26" i="23"/>
  <c r="FO26" i="23"/>
  <c r="FR26" i="23"/>
  <c r="FU26" i="23"/>
  <c r="FX26" i="23"/>
  <c r="GA26" i="23"/>
  <c r="GD26" i="23"/>
  <c r="DP27" i="23"/>
  <c r="DR27" i="23"/>
  <c r="DS27" i="23"/>
  <c r="DU27" i="23"/>
  <c r="DV27" i="23"/>
  <c r="DX27" i="23"/>
  <c r="DY27" i="23"/>
  <c r="EA27" i="23"/>
  <c r="EB27" i="23"/>
  <c r="ED27" i="23"/>
  <c r="EE27" i="23"/>
  <c r="EG27" i="23"/>
  <c r="EH27" i="23"/>
  <c r="EJ27" i="23"/>
  <c r="EK27" i="23"/>
  <c r="EM27" i="23"/>
  <c r="EN27" i="23"/>
  <c r="EP27" i="23"/>
  <c r="EQ27" i="23"/>
  <c r="ES27" i="23"/>
  <c r="ET27" i="23"/>
  <c r="EW27" i="23"/>
  <c r="EZ27" i="23"/>
  <c r="FC27" i="23"/>
  <c r="FF27" i="23"/>
  <c r="FI27" i="23"/>
  <c r="FL27" i="23"/>
  <c r="FO27" i="23"/>
  <c r="FR27" i="23"/>
  <c r="FU27" i="23"/>
  <c r="FX27" i="23"/>
  <c r="GA27" i="23"/>
  <c r="GD27" i="23"/>
  <c r="DP28" i="23"/>
  <c r="DR28" i="23"/>
  <c r="DS28" i="23"/>
  <c r="DU28" i="23"/>
  <c r="DV28" i="23"/>
  <c r="DX28" i="23"/>
  <c r="DY28" i="23"/>
  <c r="EA28" i="23"/>
  <c r="EB28" i="23"/>
  <c r="ED28" i="23"/>
  <c r="EE28" i="23"/>
  <c r="EG28" i="23"/>
  <c r="EH28" i="23"/>
  <c r="EJ28" i="23"/>
  <c r="EK28" i="23"/>
  <c r="EM28" i="23"/>
  <c r="EN28" i="23"/>
  <c r="EP28" i="23"/>
  <c r="EQ28" i="23"/>
  <c r="ES28" i="23"/>
  <c r="ET28" i="23"/>
  <c r="EW28" i="23"/>
  <c r="EZ28" i="23"/>
  <c r="FC28" i="23"/>
  <c r="FF28" i="23"/>
  <c r="FI28" i="23"/>
  <c r="FL28" i="23"/>
  <c r="FO28" i="23"/>
  <c r="FR28" i="23"/>
  <c r="FU28" i="23"/>
  <c r="FX28" i="23"/>
  <c r="GA28" i="23"/>
  <c r="GD28" i="23"/>
  <c r="DO29" i="23"/>
  <c r="DP29" i="23"/>
  <c r="DR29" i="23"/>
  <c r="DS29" i="23"/>
  <c r="DU29" i="23"/>
  <c r="DV29" i="23"/>
  <c r="DX29" i="23"/>
  <c r="DY29" i="23"/>
  <c r="EA29" i="23"/>
  <c r="EB29" i="23"/>
  <c r="ED29" i="23"/>
  <c r="EE29" i="23"/>
  <c r="EG29" i="23"/>
  <c r="EH29" i="23"/>
  <c r="EJ29" i="23"/>
  <c r="EK29" i="23"/>
  <c r="EM29" i="23"/>
  <c r="EN29" i="23"/>
  <c r="EP29" i="23"/>
  <c r="EQ29" i="23"/>
  <c r="ES29" i="23"/>
  <c r="ET29" i="23"/>
  <c r="EW29" i="23"/>
  <c r="EZ29" i="23"/>
  <c r="FC29" i="23"/>
  <c r="FF29" i="23"/>
  <c r="FI29" i="23"/>
  <c r="FL29" i="23"/>
  <c r="FO29" i="23"/>
  <c r="FR29" i="23"/>
  <c r="FU29" i="23"/>
  <c r="FX29" i="23"/>
  <c r="GA29" i="23"/>
  <c r="GD29" i="23"/>
  <c r="DX30" i="23"/>
  <c r="EA30" i="23"/>
  <c r="ED30" i="23"/>
  <c r="EG30" i="23"/>
  <c r="EH30" i="23"/>
  <c r="EJ30" i="23"/>
  <c r="EK30" i="23"/>
  <c r="EM30" i="23"/>
  <c r="EN30" i="23"/>
  <c r="EP30" i="23"/>
  <c r="EQ30" i="23"/>
  <c r="ES30" i="23"/>
  <c r="ET30" i="23"/>
  <c r="EV30" i="23"/>
  <c r="EW30" i="23"/>
  <c r="EY30" i="23"/>
  <c r="EY31" i="23" s="1"/>
  <c r="EZ30" i="23"/>
  <c r="FB30" i="23"/>
  <c r="FC30" i="23"/>
  <c r="FE30" i="23"/>
  <c r="FE31" i="23" s="1"/>
  <c r="FF30" i="23"/>
  <c r="FH30" i="23"/>
  <c r="FI30" i="23"/>
  <c r="FK30" i="23"/>
  <c r="FK31" i="23" s="1"/>
  <c r="FL30" i="23"/>
  <c r="FN30" i="23"/>
  <c r="FO30" i="23"/>
  <c r="FR30" i="23"/>
  <c r="FU30" i="23"/>
  <c r="FX30" i="23"/>
  <c r="GA30" i="23"/>
  <c r="GD30" i="23"/>
  <c r="DK31" i="23"/>
  <c r="DL31" i="23"/>
  <c r="DN31" i="23"/>
  <c r="DO31" i="23"/>
  <c r="DP31" i="23"/>
  <c r="DQ31" i="23"/>
  <c r="DS31" i="23" s="1"/>
  <c r="DT31" i="23"/>
  <c r="DU31" i="23" s="1"/>
  <c r="DV31" i="23"/>
  <c r="DW31" i="23"/>
  <c r="DX31" i="23"/>
  <c r="DZ31" i="23"/>
  <c r="EA31" i="23" s="1"/>
  <c r="EB31" i="23"/>
  <c r="EC31" i="23"/>
  <c r="ED31" i="23"/>
  <c r="EF31" i="23"/>
  <c r="EH31" i="23"/>
  <c r="EI31" i="23"/>
  <c r="EJ31" i="23"/>
  <c r="EL31" i="23"/>
  <c r="EN31" i="23"/>
  <c r="EO31" i="23"/>
  <c r="EP31" i="23"/>
  <c r="ER31" i="23"/>
  <c r="ET31" i="23"/>
  <c r="EU31" i="23"/>
  <c r="EV31" i="23"/>
  <c r="EX31" i="23"/>
  <c r="EZ31" i="23"/>
  <c r="FA31" i="23"/>
  <c r="FB31" i="23"/>
  <c r="FD31" i="23"/>
  <c r="FF31" i="23"/>
  <c r="FG31" i="23"/>
  <c r="FH31" i="23"/>
  <c r="FJ31" i="23"/>
  <c r="FL31" i="23"/>
  <c r="FM31" i="23"/>
  <c r="FN31" i="23"/>
  <c r="FP31" i="23"/>
  <c r="FQ31" i="23"/>
  <c r="FR31" i="23"/>
  <c r="FS31" i="23"/>
  <c r="FT31" i="23"/>
  <c r="FV31" i="23"/>
  <c r="GA31" i="23" s="1"/>
  <c r="FW31" i="23"/>
  <c r="FY31" i="23"/>
  <c r="FZ31" i="23"/>
  <c r="GB31" i="23"/>
  <c r="GC31" i="23"/>
  <c r="GD31" i="23"/>
  <c r="FX31" i="23" l="1"/>
  <c r="FU31" i="23"/>
  <c r="FO31" i="23"/>
  <c r="FI31" i="23"/>
  <c r="FC31" i="23"/>
  <c r="EW31" i="23"/>
  <c r="EQ31" i="23"/>
  <c r="EK31" i="23"/>
  <c r="EE31" i="23"/>
  <c r="DY31" i="23"/>
</calcChain>
</file>

<file path=xl/sharedStrings.xml><?xml version="1.0" encoding="utf-8"?>
<sst xmlns="http://schemas.openxmlformats.org/spreadsheetml/2006/main" count="304" uniqueCount="166">
  <si>
    <t>17.財　　　　政</t>
    <rPh sb="3" eb="4">
      <t>ザイ</t>
    </rPh>
    <rPh sb="8" eb="9">
      <t>セイ</t>
    </rPh>
    <phoneticPr fontId="3"/>
  </si>
  <si>
    <t>(単位:千円）</t>
    <rPh sb="1" eb="3">
      <t>タンイ</t>
    </rPh>
    <rPh sb="4" eb="6">
      <t>センエン</t>
    </rPh>
    <phoneticPr fontId="2"/>
  </si>
  <si>
    <t>歳　　　　　　　　　　入</t>
    <rPh sb="0" eb="1">
      <t>トシ</t>
    </rPh>
    <rPh sb="11" eb="12">
      <t>イリ</t>
    </rPh>
    <phoneticPr fontId="2"/>
  </si>
  <si>
    <t>歳　　　　　　　　　　出</t>
    <rPh sb="0" eb="1">
      <t>トシ</t>
    </rPh>
    <rPh sb="11" eb="12">
      <t>デ</t>
    </rPh>
    <phoneticPr fontId="2"/>
  </si>
  <si>
    <t>科　　　　　目</t>
    <rPh sb="0" eb="1">
      <t>カ</t>
    </rPh>
    <rPh sb="6" eb="7">
      <t>メ</t>
    </rPh>
    <phoneticPr fontId="2"/>
  </si>
  <si>
    <t>予　算　額</t>
    <rPh sb="0" eb="1">
      <t>ヨ</t>
    </rPh>
    <rPh sb="2" eb="3">
      <t>ザン</t>
    </rPh>
    <rPh sb="4" eb="5">
      <t>ガク</t>
    </rPh>
    <phoneticPr fontId="2"/>
  </si>
  <si>
    <t>構成比</t>
    <rPh sb="0" eb="3">
      <t>コウセイヒ</t>
    </rPh>
    <phoneticPr fontId="2"/>
  </si>
  <si>
    <t>総額</t>
  </si>
  <si>
    <t>議会費</t>
  </si>
  <si>
    <t>総務費</t>
  </si>
  <si>
    <t>利子割交付金</t>
  </si>
  <si>
    <t>民生費</t>
  </si>
  <si>
    <t>配当割交付金</t>
  </si>
  <si>
    <t>衛生費</t>
  </si>
  <si>
    <t>株式等譲渡所得割交付金</t>
  </si>
  <si>
    <t>労働費</t>
  </si>
  <si>
    <t>地方消費税交付金</t>
  </si>
  <si>
    <t>農林水産業費</t>
  </si>
  <si>
    <t>ゴルフ場利用税交付金</t>
  </si>
  <si>
    <t>商工費</t>
  </si>
  <si>
    <t>自動車取得税交付金</t>
  </si>
  <si>
    <t>土木費</t>
  </si>
  <si>
    <t>消防費</t>
  </si>
  <si>
    <t>地方交付税</t>
  </si>
  <si>
    <t>教育費</t>
  </si>
  <si>
    <t>交通安全対策特別交付金</t>
  </si>
  <si>
    <t>災害復旧費</t>
  </si>
  <si>
    <t>分担金及び負担金</t>
  </si>
  <si>
    <t>公債費</t>
  </si>
  <si>
    <t>使用料及び手数料</t>
  </si>
  <si>
    <t>予備費</t>
  </si>
  <si>
    <t>国庫支出金</t>
  </si>
  <si>
    <t>県支出金</t>
  </si>
  <si>
    <t>財産収入</t>
  </si>
  <si>
    <t>寄附金</t>
  </si>
  <si>
    <t>繰入金</t>
  </si>
  <si>
    <t>繰越金</t>
  </si>
  <si>
    <t>諸収入</t>
  </si>
  <si>
    <t>市債</t>
  </si>
  <si>
    <t>会　　計　　名</t>
    <rPh sb="0" eb="1">
      <t>カイ</t>
    </rPh>
    <rPh sb="3" eb="4">
      <t>ケイ</t>
    </rPh>
    <rPh sb="6" eb="7">
      <t>メイ</t>
    </rPh>
    <phoneticPr fontId="2"/>
  </si>
  <si>
    <t>予　　算　　額</t>
    <rPh sb="0" eb="1">
      <t>ヨ</t>
    </rPh>
    <rPh sb="3" eb="4">
      <t>ザン</t>
    </rPh>
    <rPh sb="6" eb="7">
      <t>ガク</t>
    </rPh>
    <phoneticPr fontId="2"/>
  </si>
  <si>
    <t>国保会計(事業勘定)</t>
  </si>
  <si>
    <t>農業集落排水事業会計</t>
  </si>
  <si>
    <t>介護保険会計</t>
  </si>
  <si>
    <t>(1)歳　　　　　入</t>
    <rPh sb="3" eb="4">
      <t>トシ</t>
    </rPh>
    <rPh sb="9" eb="10">
      <t>イリ</t>
    </rPh>
    <phoneticPr fontId="2"/>
  </si>
  <si>
    <t>(単位:千円)</t>
    <rPh sb="1" eb="3">
      <t>タンイ</t>
    </rPh>
    <rPh sb="4" eb="6">
      <t>センエン</t>
    </rPh>
    <phoneticPr fontId="2"/>
  </si>
  <si>
    <t>年　　度</t>
    <rPh sb="0" eb="1">
      <t>トシ</t>
    </rPh>
    <rPh sb="3" eb="4">
      <t>ド</t>
    </rPh>
    <phoneticPr fontId="2"/>
  </si>
  <si>
    <t>歳　入　総　額</t>
    <rPh sb="0" eb="1">
      <t>トシ</t>
    </rPh>
    <rPh sb="2" eb="3">
      <t>イリ</t>
    </rPh>
    <rPh sb="4" eb="5">
      <t>フサ</t>
    </rPh>
    <rPh sb="6" eb="7">
      <t>ガク</t>
    </rPh>
    <phoneticPr fontId="2"/>
  </si>
  <si>
    <t>一　般　財　源</t>
    <rPh sb="0" eb="1">
      <t>イチ</t>
    </rPh>
    <rPh sb="2" eb="3">
      <t>パン</t>
    </rPh>
    <rPh sb="4" eb="5">
      <t>ザイ</t>
    </rPh>
    <rPh sb="6" eb="7">
      <t>ミナモト</t>
    </rPh>
    <phoneticPr fontId="2"/>
  </si>
  <si>
    <t>国 庫 支 出 金</t>
    <rPh sb="0" eb="1">
      <t>クニ</t>
    </rPh>
    <rPh sb="2" eb="3">
      <t>コ</t>
    </rPh>
    <rPh sb="4" eb="5">
      <t>ササ</t>
    </rPh>
    <rPh sb="6" eb="7">
      <t>デ</t>
    </rPh>
    <rPh sb="8" eb="9">
      <t>キン</t>
    </rPh>
    <phoneticPr fontId="2"/>
  </si>
  <si>
    <t>県  支  出  金</t>
    <rPh sb="0" eb="1">
      <t>ケン</t>
    </rPh>
    <rPh sb="3" eb="4">
      <t>ササ</t>
    </rPh>
    <rPh sb="6" eb="7">
      <t>デ</t>
    </rPh>
    <rPh sb="9" eb="10">
      <t>キン</t>
    </rPh>
    <phoneticPr fontId="2"/>
  </si>
  <si>
    <t>地   方   債</t>
    <rPh sb="0" eb="1">
      <t>チ</t>
    </rPh>
    <rPh sb="4" eb="5">
      <t>カタ</t>
    </rPh>
    <rPh sb="8" eb="9">
      <t>サイ</t>
    </rPh>
    <phoneticPr fontId="2"/>
  </si>
  <si>
    <t>その他の歳入</t>
    <rPh sb="2" eb="3">
      <t>タ</t>
    </rPh>
    <rPh sb="4" eb="6">
      <t>サイニュウ</t>
    </rPh>
    <phoneticPr fontId="2"/>
  </si>
  <si>
    <t>税　収　入</t>
    <rPh sb="0" eb="1">
      <t>ゼイ</t>
    </rPh>
    <rPh sb="2" eb="3">
      <t>オサム</t>
    </rPh>
    <rPh sb="4" eb="5">
      <t>イリ</t>
    </rPh>
    <phoneticPr fontId="2"/>
  </si>
  <si>
    <t>地 方 交 付 税</t>
    <rPh sb="0" eb="1">
      <t>チ</t>
    </rPh>
    <rPh sb="2" eb="3">
      <t>カタ</t>
    </rPh>
    <rPh sb="4" eb="5">
      <t>コウ</t>
    </rPh>
    <rPh sb="6" eb="7">
      <t>ヅケ</t>
    </rPh>
    <rPh sb="8" eb="9">
      <t>ゼイ</t>
    </rPh>
    <phoneticPr fontId="2"/>
  </si>
  <si>
    <t>一般財源その他</t>
    <rPh sb="0" eb="2">
      <t>イッパン</t>
    </rPh>
    <rPh sb="2" eb="4">
      <t>ザイゲン</t>
    </rPh>
    <rPh sb="6" eb="7">
      <t>タ</t>
    </rPh>
    <phoneticPr fontId="2"/>
  </si>
  <si>
    <t>資料　財政部財政課</t>
    <rPh sb="3" eb="5">
      <t>ザイセイ</t>
    </rPh>
    <rPh sb="5" eb="6">
      <t>ブ</t>
    </rPh>
    <rPh sb="6" eb="8">
      <t>ザイセイ</t>
    </rPh>
    <rPh sb="8" eb="9">
      <t>カ</t>
    </rPh>
    <phoneticPr fontId="2"/>
  </si>
  <si>
    <t>(2)歳　　　　　出</t>
    <rPh sb="3" eb="4">
      <t>トシ</t>
    </rPh>
    <rPh sb="9" eb="10">
      <t>デ</t>
    </rPh>
    <phoneticPr fontId="2"/>
  </si>
  <si>
    <t>歳　出　総　額</t>
    <rPh sb="0" eb="1">
      <t>トシ</t>
    </rPh>
    <rPh sb="2" eb="3">
      <t>デ</t>
    </rPh>
    <rPh sb="4" eb="5">
      <t>フサ</t>
    </rPh>
    <rPh sb="6" eb="7">
      <t>ガク</t>
    </rPh>
    <phoneticPr fontId="2"/>
  </si>
  <si>
    <t>人　　件　　費</t>
    <rPh sb="0" eb="1">
      <t>ヒト</t>
    </rPh>
    <rPh sb="3" eb="4">
      <t>ケン</t>
    </rPh>
    <rPh sb="6" eb="7">
      <t>ヒ</t>
    </rPh>
    <phoneticPr fontId="2"/>
  </si>
  <si>
    <t>扶　　助　　費</t>
    <rPh sb="0" eb="1">
      <t>タモツ</t>
    </rPh>
    <rPh sb="3" eb="4">
      <t>スケ</t>
    </rPh>
    <rPh sb="6" eb="7">
      <t>ヒ</t>
    </rPh>
    <phoneticPr fontId="2"/>
  </si>
  <si>
    <t>公　　債　　費</t>
    <rPh sb="0" eb="1">
      <t>コウ</t>
    </rPh>
    <rPh sb="3" eb="4">
      <t>サイ</t>
    </rPh>
    <rPh sb="6" eb="7">
      <t>ヒ</t>
    </rPh>
    <phoneticPr fontId="2"/>
  </si>
  <si>
    <t>物　　件　　費</t>
    <rPh sb="0" eb="1">
      <t>モノ</t>
    </rPh>
    <rPh sb="3" eb="4">
      <t>ケン</t>
    </rPh>
    <rPh sb="6" eb="7">
      <t>ヒ</t>
    </rPh>
    <phoneticPr fontId="2"/>
  </si>
  <si>
    <t>維 持 補 修 費</t>
    <rPh sb="0" eb="1">
      <t>ユイ</t>
    </rPh>
    <rPh sb="2" eb="3">
      <t>モチ</t>
    </rPh>
    <rPh sb="4" eb="5">
      <t>タスク</t>
    </rPh>
    <rPh sb="6" eb="7">
      <t>オサム</t>
    </rPh>
    <rPh sb="8" eb="9">
      <t>ヒ</t>
    </rPh>
    <phoneticPr fontId="2"/>
  </si>
  <si>
    <t>補  助  費  等</t>
    <rPh sb="0" eb="1">
      <t>タスク</t>
    </rPh>
    <rPh sb="3" eb="4">
      <t>スケ</t>
    </rPh>
    <rPh sb="6" eb="7">
      <t>ヒ</t>
    </rPh>
    <rPh sb="9" eb="10">
      <t>トウ</t>
    </rPh>
    <phoneticPr fontId="2"/>
  </si>
  <si>
    <t>普通建設事業費</t>
    <rPh sb="0" eb="2">
      <t>フツウ</t>
    </rPh>
    <rPh sb="2" eb="4">
      <t>ケンセツ</t>
    </rPh>
    <rPh sb="4" eb="7">
      <t>ジギョウヒ</t>
    </rPh>
    <phoneticPr fontId="2"/>
  </si>
  <si>
    <t>そ  の  他</t>
    <rPh sb="6" eb="7">
      <t>タ</t>
    </rPh>
    <phoneticPr fontId="2"/>
  </si>
  <si>
    <t>(単位：千円)</t>
    <rPh sb="1" eb="3">
      <t>タンイ</t>
    </rPh>
    <rPh sb="4" eb="6">
      <t>センエン</t>
    </rPh>
    <phoneticPr fontId="2"/>
  </si>
  <si>
    <t>　総　　　額</t>
    <rPh sb="1" eb="2">
      <t>フサ</t>
    </rPh>
    <rPh sb="5" eb="6">
      <t>ガク</t>
    </rPh>
    <phoneticPr fontId="2"/>
  </si>
  <si>
    <t>普　　　　　　　　　　　　通　　　　　　　　　　　税</t>
    <rPh sb="0" eb="1">
      <t>ススム</t>
    </rPh>
    <rPh sb="13" eb="14">
      <t>ツウ</t>
    </rPh>
    <rPh sb="25" eb="26">
      <t>ゼイ</t>
    </rPh>
    <phoneticPr fontId="2"/>
  </si>
  <si>
    <t>旧法による税</t>
    <rPh sb="0" eb="2">
      <t>キュウホウ</t>
    </rPh>
    <rPh sb="5" eb="6">
      <t>ゼイ</t>
    </rPh>
    <phoneticPr fontId="2"/>
  </si>
  <si>
    <t>目　的　税</t>
    <rPh sb="0" eb="1">
      <t>メ</t>
    </rPh>
    <rPh sb="2" eb="3">
      <t>マト</t>
    </rPh>
    <rPh sb="4" eb="5">
      <t>ゼイ</t>
    </rPh>
    <phoneticPr fontId="2"/>
  </si>
  <si>
    <t>国民健康
保 険 税
（ 別　掲 ）</t>
    <rPh sb="0" eb="2">
      <t>コクミン</t>
    </rPh>
    <rPh sb="2" eb="4">
      <t>ケンコウ</t>
    </rPh>
    <rPh sb="5" eb="6">
      <t>ホ</t>
    </rPh>
    <rPh sb="7" eb="8">
      <t>ケン</t>
    </rPh>
    <rPh sb="9" eb="10">
      <t>ゼイ</t>
    </rPh>
    <rPh sb="13" eb="14">
      <t>ベツ</t>
    </rPh>
    <rPh sb="15" eb="16">
      <t>ケイ</t>
    </rPh>
    <phoneticPr fontId="2"/>
  </si>
  <si>
    <t>市民税</t>
    <rPh sb="0" eb="3">
      <t>シミンゼイ</t>
    </rPh>
    <phoneticPr fontId="2"/>
  </si>
  <si>
    <t>固定資産税</t>
    <rPh sb="0" eb="2">
      <t>コテイ</t>
    </rPh>
    <rPh sb="2" eb="5">
      <t>シサンゼイ</t>
    </rPh>
    <phoneticPr fontId="2"/>
  </si>
  <si>
    <t>軽自動車税</t>
    <rPh sb="0" eb="4">
      <t>ケイジドウシャ</t>
    </rPh>
    <rPh sb="4" eb="5">
      <t>ゼイ</t>
    </rPh>
    <phoneticPr fontId="2"/>
  </si>
  <si>
    <t>市町村たばこ税</t>
    <rPh sb="0" eb="3">
      <t>シチョウソン</t>
    </rPh>
    <rPh sb="6" eb="7">
      <t>ゼイ</t>
    </rPh>
    <phoneticPr fontId="2"/>
  </si>
  <si>
    <t>その他</t>
    <rPh sb="2" eb="3">
      <t>タ</t>
    </rPh>
    <phoneticPr fontId="2"/>
  </si>
  <si>
    <t>資料　財政部財政課</t>
    <rPh sb="0" eb="2">
      <t>シリョウ</t>
    </rPh>
    <rPh sb="3" eb="5">
      <t>ザイセイ</t>
    </rPh>
    <rPh sb="5" eb="6">
      <t>ブ</t>
    </rPh>
    <rPh sb="6" eb="8">
      <t>ザイセイ</t>
    </rPh>
    <rPh sb="8" eb="9">
      <t>カ</t>
    </rPh>
    <phoneticPr fontId="2"/>
  </si>
  <si>
    <t>(注）数値は、現年度及び過年度滞納繰越分の収入済額である。</t>
  </si>
  <si>
    <t>国保会計(直診勘定)</t>
    <rPh sb="5" eb="6">
      <t>チョク</t>
    </rPh>
    <rPh sb="7" eb="9">
      <t>カンジョウ</t>
    </rPh>
    <phoneticPr fontId="2"/>
  </si>
  <si>
    <t>-</t>
  </si>
  <si>
    <t>普通税のその他には、鉱産税及び特別土地保有税を含む。</t>
    <rPh sb="13" eb="14">
      <t>オヨ</t>
    </rPh>
    <phoneticPr fontId="2"/>
  </si>
  <si>
    <t>令和元年度</t>
    <rPh sb="0" eb="2">
      <t>レイワ</t>
    </rPh>
    <rPh sb="2" eb="4">
      <t>ガンネン</t>
    </rPh>
    <phoneticPr fontId="2"/>
  </si>
  <si>
    <t>市税</t>
    <rPh sb="0" eb="2">
      <t>シゼイ</t>
    </rPh>
    <phoneticPr fontId="2"/>
  </si>
  <si>
    <t>地方譲与税</t>
    <rPh sb="0" eb="2">
      <t>チホウ</t>
    </rPh>
    <rPh sb="2" eb="4">
      <t>ジョウヨ</t>
    </rPh>
    <rPh sb="4" eb="5">
      <t>ゼイ</t>
    </rPh>
    <phoneticPr fontId="2"/>
  </si>
  <si>
    <t>令和２年度</t>
    <rPh sb="0" eb="2">
      <t>レイワ</t>
    </rPh>
    <rPh sb="3" eb="5">
      <t>ネンド</t>
    </rPh>
    <phoneticPr fontId="2"/>
  </si>
  <si>
    <t>％</t>
    <phoneticPr fontId="2"/>
  </si>
  <si>
    <t>法人事業税交付金</t>
    <rPh sb="0" eb="2">
      <t>ホウジン</t>
    </rPh>
    <rPh sb="2" eb="5">
      <t>ジギョウゼイ</t>
    </rPh>
    <rPh sb="5" eb="8">
      <t>コウフキン</t>
    </rPh>
    <phoneticPr fontId="2"/>
  </si>
  <si>
    <t>後期高齢者医療会計</t>
    <phoneticPr fontId="2"/>
  </si>
  <si>
    <t>資料　財政部財政課</t>
    <phoneticPr fontId="2"/>
  </si>
  <si>
    <t>令和３年度</t>
    <rPh sb="0" eb="2">
      <t>レイワ</t>
    </rPh>
    <rPh sb="3" eb="5">
      <t>ネンド</t>
    </rPh>
    <phoneticPr fontId="2"/>
  </si>
  <si>
    <t>95. 普　通　会　計　決　算　額</t>
    <rPh sb="4" eb="5">
      <t>ススム</t>
    </rPh>
    <rPh sb="6" eb="7">
      <t>ツウ</t>
    </rPh>
    <rPh sb="8" eb="9">
      <t>カイ</t>
    </rPh>
    <rPh sb="10" eb="11">
      <t>ケイ</t>
    </rPh>
    <rPh sb="12" eb="13">
      <t>ケツ</t>
    </rPh>
    <rPh sb="14" eb="15">
      <t>ザン</t>
    </rPh>
    <rPh sb="16" eb="17">
      <t>ガク</t>
    </rPh>
    <phoneticPr fontId="3"/>
  </si>
  <si>
    <t>96. 市　税　徴　 収　実　績</t>
    <rPh sb="4" eb="5">
      <t>シ</t>
    </rPh>
    <rPh sb="6" eb="7">
      <t>ゼイ</t>
    </rPh>
    <rPh sb="8" eb="9">
      <t>シルシ</t>
    </rPh>
    <rPh sb="11" eb="12">
      <t>オサム</t>
    </rPh>
    <rPh sb="13" eb="14">
      <t>ミ</t>
    </rPh>
    <rPh sb="15" eb="16">
      <t>ツムギ</t>
    </rPh>
    <phoneticPr fontId="3"/>
  </si>
  <si>
    <t>地方特例交付金</t>
    <phoneticPr fontId="2"/>
  </si>
  <si>
    <t>総　　　額</t>
    <rPh sb="0" eb="1">
      <t>ソウ</t>
    </rPh>
    <rPh sb="4" eb="5">
      <t>ガク</t>
    </rPh>
    <phoneticPr fontId="2"/>
  </si>
  <si>
    <t>令和４年度</t>
    <rPh sb="0" eb="2">
      <t>レイワ</t>
    </rPh>
    <rPh sb="3" eb="5">
      <t>ネンド</t>
    </rPh>
    <phoneticPr fontId="2"/>
  </si>
  <si>
    <t>令和５年度</t>
    <rPh sb="0" eb="2">
      <t>レイワ</t>
    </rPh>
    <rPh sb="3" eb="5">
      <t>ネンド</t>
    </rPh>
    <phoneticPr fontId="2"/>
  </si>
  <si>
    <t>％</t>
    <phoneticPr fontId="2"/>
  </si>
  <si>
    <t>環境性能割交付金</t>
    <phoneticPr fontId="2"/>
  </si>
  <si>
    <t xml:space="preserve"> 資料　財政部財政課</t>
    <phoneticPr fontId="2"/>
  </si>
  <si>
    <t>資料　財政部財政課</t>
    <phoneticPr fontId="2"/>
  </si>
  <si>
    <t xml:space="preserve"> </t>
    <phoneticPr fontId="2"/>
  </si>
  <si>
    <t>-</t>
    <phoneticPr fontId="2"/>
  </si>
  <si>
    <t>93. 令和6年度一般会計当初予算</t>
    <rPh sb="4" eb="6">
      <t>レイワ</t>
    </rPh>
    <phoneticPr fontId="2"/>
  </si>
  <si>
    <t>94. 令和６年度特別会計当初予算</t>
    <phoneticPr fontId="2"/>
  </si>
  <si>
    <t>令和６年度</t>
    <rPh sb="0" eb="2">
      <t>レイワ</t>
    </rPh>
    <rPh sb="3" eb="5">
      <t>ネンド</t>
    </rPh>
    <phoneticPr fontId="2"/>
  </si>
  <si>
    <t>一般会計歳入決算の推移</t>
    <rPh sb="0" eb="2">
      <t>イッパン</t>
    </rPh>
    <rPh sb="2" eb="4">
      <t>カイケイ</t>
    </rPh>
    <rPh sb="4" eb="6">
      <t>サイニュウ</t>
    </rPh>
    <rPh sb="6" eb="8">
      <t>ケッサン</t>
    </rPh>
    <rPh sb="9" eb="11">
      <t>スイイ</t>
    </rPh>
    <phoneticPr fontId="16"/>
  </si>
  <si>
    <t>（単位：千円・％）</t>
    <rPh sb="1" eb="3">
      <t>タンイ</t>
    </rPh>
    <rPh sb="4" eb="6">
      <t>センエン</t>
    </rPh>
    <phoneticPr fontId="16"/>
  </si>
  <si>
    <t>款</t>
    <rPh sb="0" eb="1">
      <t>カン</t>
    </rPh>
    <phoneticPr fontId="16"/>
  </si>
  <si>
    <t>　　　　　　　　　平　成　１２　年　度</t>
    <rPh sb="9" eb="12">
      <t>ヘイセイ</t>
    </rPh>
    <rPh sb="16" eb="19">
      <t>ネンド</t>
    </rPh>
    <phoneticPr fontId="16"/>
  </si>
  <si>
    <t>平　成　１３　年　度</t>
    <rPh sb="0" eb="3">
      <t>ヘイセイ</t>
    </rPh>
    <rPh sb="7" eb="10">
      <t>ネンド</t>
    </rPh>
    <phoneticPr fontId="16"/>
  </si>
  <si>
    <t>平　成　１４　年　度</t>
    <rPh sb="0" eb="1">
      <t>ヒラ</t>
    </rPh>
    <rPh sb="2" eb="3">
      <t>シゲル</t>
    </rPh>
    <rPh sb="7" eb="10">
      <t>ネンド</t>
    </rPh>
    <phoneticPr fontId="16"/>
  </si>
  <si>
    <t>平　成　１５　年　度</t>
    <rPh sb="0" eb="3">
      <t>ヘイセイ</t>
    </rPh>
    <rPh sb="7" eb="8">
      <t>ネン</t>
    </rPh>
    <rPh sb="9" eb="10">
      <t>ド</t>
    </rPh>
    <phoneticPr fontId="16"/>
  </si>
  <si>
    <t>平　成　１６　年　度</t>
    <rPh sb="0" eb="3">
      <t>ヘイセイ</t>
    </rPh>
    <rPh sb="7" eb="8">
      <t>ネン</t>
    </rPh>
    <rPh sb="9" eb="10">
      <t>ド</t>
    </rPh>
    <phoneticPr fontId="16"/>
  </si>
  <si>
    <t xml:space="preserve"> 平　成　１７　年　度</t>
    <rPh sb="1" eb="4">
      <t>ヘイセイ</t>
    </rPh>
    <rPh sb="8" eb="9">
      <t>ネン</t>
    </rPh>
    <rPh sb="10" eb="11">
      <t>ド</t>
    </rPh>
    <phoneticPr fontId="16"/>
  </si>
  <si>
    <t>平　成　１８　年　度</t>
    <rPh sb="0" eb="3">
      <t>ヘイセイ</t>
    </rPh>
    <rPh sb="7" eb="8">
      <t>ネン</t>
    </rPh>
    <rPh sb="9" eb="10">
      <t>ド</t>
    </rPh>
    <phoneticPr fontId="16"/>
  </si>
  <si>
    <t>平　成　  １９　年　度</t>
    <rPh sb="0" eb="3">
      <t>ヘイセイ</t>
    </rPh>
    <rPh sb="9" eb="10">
      <t>ネン</t>
    </rPh>
    <rPh sb="11" eb="12">
      <t>ド</t>
    </rPh>
    <phoneticPr fontId="16"/>
  </si>
  <si>
    <t>平　成　２０　年　度</t>
    <rPh sb="0" eb="3">
      <t>ヘイセイ</t>
    </rPh>
    <rPh sb="7" eb="8">
      <t>ネン</t>
    </rPh>
    <rPh sb="9" eb="10">
      <t>ド</t>
    </rPh>
    <phoneticPr fontId="16"/>
  </si>
  <si>
    <t>平　成　 ２１　年　度</t>
    <rPh sb="0" eb="3">
      <t>ヘイセイ</t>
    </rPh>
    <rPh sb="8" eb="9">
      <t>ネン</t>
    </rPh>
    <rPh sb="10" eb="11">
      <t>ド</t>
    </rPh>
    <phoneticPr fontId="16"/>
  </si>
  <si>
    <t>平　成　２２　年　度</t>
    <rPh sb="0" eb="3">
      <t>ヘイセイ</t>
    </rPh>
    <rPh sb="7" eb="8">
      <t>ネン</t>
    </rPh>
    <rPh sb="9" eb="10">
      <t>ド</t>
    </rPh>
    <phoneticPr fontId="16"/>
  </si>
  <si>
    <t>平　成　２３　年　度</t>
    <rPh sb="0" eb="3">
      <t>ヘイセイ</t>
    </rPh>
    <rPh sb="7" eb="8">
      <t>ネン</t>
    </rPh>
    <rPh sb="9" eb="10">
      <t>ド</t>
    </rPh>
    <phoneticPr fontId="16"/>
  </si>
  <si>
    <t>平　成　２４　年　度</t>
    <rPh sb="0" eb="3">
      <t>ヘイセイ</t>
    </rPh>
    <rPh sb="7" eb="8">
      <t>ネン</t>
    </rPh>
    <rPh sb="9" eb="10">
      <t>ド</t>
    </rPh>
    <phoneticPr fontId="16"/>
  </si>
  <si>
    <t>平　成  ２５　年　度</t>
    <rPh sb="0" eb="3">
      <t>ヘイセイ</t>
    </rPh>
    <rPh sb="8" eb="9">
      <t>ネン</t>
    </rPh>
    <rPh sb="10" eb="11">
      <t>ド</t>
    </rPh>
    <phoneticPr fontId="16"/>
  </si>
  <si>
    <t xml:space="preserve"> 平　成　２６　年　度</t>
    <rPh sb="1" eb="4">
      <t>ヘイセイ</t>
    </rPh>
    <rPh sb="8" eb="9">
      <t>ネン</t>
    </rPh>
    <rPh sb="10" eb="11">
      <t>ド</t>
    </rPh>
    <phoneticPr fontId="16"/>
  </si>
  <si>
    <t>平　成　２７　年　度</t>
    <rPh sb="0" eb="3">
      <t>ヘイセイ</t>
    </rPh>
    <rPh sb="7" eb="8">
      <t>ネン</t>
    </rPh>
    <rPh sb="9" eb="10">
      <t>ド</t>
    </rPh>
    <phoneticPr fontId="16"/>
  </si>
  <si>
    <t>平　成　２８　年　度</t>
    <rPh sb="0" eb="3">
      <t>ヘイセイ</t>
    </rPh>
    <rPh sb="7" eb="8">
      <t>ネン</t>
    </rPh>
    <rPh sb="9" eb="10">
      <t>ド</t>
    </rPh>
    <phoneticPr fontId="16"/>
  </si>
  <si>
    <t>平　成　２９　年　度</t>
    <rPh sb="0" eb="3">
      <t>ヘイセイ</t>
    </rPh>
    <rPh sb="7" eb="8">
      <t>ネン</t>
    </rPh>
    <rPh sb="9" eb="10">
      <t>ド</t>
    </rPh>
    <phoneticPr fontId="16"/>
  </si>
  <si>
    <t>平　成　３０　年　度</t>
    <rPh sb="0" eb="3">
      <t>ヘイセイ</t>
    </rPh>
    <rPh sb="7" eb="8">
      <t>ネン</t>
    </rPh>
    <rPh sb="9" eb="10">
      <t>ド</t>
    </rPh>
    <phoneticPr fontId="16"/>
  </si>
  <si>
    <t>令　和　元　年　度</t>
    <rPh sb="0" eb="1">
      <t>レイ</t>
    </rPh>
    <rPh sb="2" eb="3">
      <t>ワ</t>
    </rPh>
    <rPh sb="4" eb="5">
      <t>ガン</t>
    </rPh>
    <rPh sb="6" eb="7">
      <t>ネン</t>
    </rPh>
    <rPh sb="8" eb="9">
      <t>ド</t>
    </rPh>
    <phoneticPr fontId="16"/>
  </si>
  <si>
    <t>令　和　２　年　度</t>
    <rPh sb="0" eb="1">
      <t>レイ</t>
    </rPh>
    <rPh sb="2" eb="3">
      <t>ワ</t>
    </rPh>
    <rPh sb="6" eb="7">
      <t>ネン</t>
    </rPh>
    <rPh sb="8" eb="9">
      <t>ド</t>
    </rPh>
    <phoneticPr fontId="16"/>
  </si>
  <si>
    <t>令　和　３　年　度</t>
    <rPh sb="0" eb="1">
      <t>レイ</t>
    </rPh>
    <rPh sb="2" eb="3">
      <t>ワ</t>
    </rPh>
    <rPh sb="6" eb="7">
      <t>ネン</t>
    </rPh>
    <rPh sb="8" eb="9">
      <t>ド</t>
    </rPh>
    <phoneticPr fontId="16"/>
  </si>
  <si>
    <t>令　和　４　年　度</t>
    <rPh sb="0" eb="1">
      <t>レイ</t>
    </rPh>
    <rPh sb="2" eb="3">
      <t>ワ</t>
    </rPh>
    <rPh sb="6" eb="7">
      <t>ネン</t>
    </rPh>
    <rPh sb="8" eb="9">
      <t>ド</t>
    </rPh>
    <phoneticPr fontId="16"/>
  </si>
  <si>
    <t>令　和　５　年　度</t>
    <rPh sb="0" eb="1">
      <t>レイ</t>
    </rPh>
    <rPh sb="2" eb="3">
      <t>ワ</t>
    </rPh>
    <rPh sb="6" eb="7">
      <t>ネン</t>
    </rPh>
    <rPh sb="8" eb="9">
      <t>ド</t>
    </rPh>
    <phoneticPr fontId="16"/>
  </si>
  <si>
    <t>収入済額</t>
    <rPh sb="0" eb="2">
      <t>シュウニュウ</t>
    </rPh>
    <rPh sb="2" eb="3">
      <t>ズミ</t>
    </rPh>
    <rPh sb="3" eb="4">
      <t>ガク</t>
    </rPh>
    <phoneticPr fontId="16"/>
  </si>
  <si>
    <t>構成比</t>
    <rPh sb="0" eb="3">
      <t>コウセイヒ</t>
    </rPh>
    <phoneticPr fontId="16"/>
  </si>
  <si>
    <t>前年比</t>
    <rPh sb="0" eb="2">
      <t>ゼンネン</t>
    </rPh>
    <rPh sb="2" eb="3">
      <t>コウセイヒ</t>
    </rPh>
    <phoneticPr fontId="16"/>
  </si>
  <si>
    <t xml:space="preserve"> 1 市税</t>
    <rPh sb="3" eb="5">
      <t>シゼイ</t>
    </rPh>
    <phoneticPr fontId="16"/>
  </si>
  <si>
    <t xml:space="preserve"> 2 地方譲与税</t>
    <rPh sb="3" eb="5">
      <t>チホウ</t>
    </rPh>
    <rPh sb="5" eb="8">
      <t>ジョウヨゼイ</t>
    </rPh>
    <phoneticPr fontId="16"/>
  </si>
  <si>
    <t xml:space="preserve"> 3 利子割交付金</t>
    <rPh sb="3" eb="5">
      <t>リシ</t>
    </rPh>
    <rPh sb="5" eb="6">
      <t>ワ</t>
    </rPh>
    <rPh sb="6" eb="9">
      <t>コウフキン</t>
    </rPh>
    <phoneticPr fontId="16"/>
  </si>
  <si>
    <t xml:space="preserve"> 4 配当割交付金</t>
    <rPh sb="3" eb="5">
      <t>ハイトウ</t>
    </rPh>
    <rPh sb="5" eb="6">
      <t>ワリ</t>
    </rPh>
    <rPh sb="6" eb="9">
      <t>コウフキン</t>
    </rPh>
    <phoneticPr fontId="16"/>
  </si>
  <si>
    <t>－</t>
    <phoneticPr fontId="16"/>
  </si>
  <si>
    <t>皆増</t>
    <rPh sb="0" eb="1">
      <t>ミナ</t>
    </rPh>
    <rPh sb="1" eb="2">
      <t>ゾウ</t>
    </rPh>
    <phoneticPr fontId="16"/>
  </si>
  <si>
    <t xml:space="preserve"> 5 株式等譲渡所得割交付金</t>
    <rPh sb="3" eb="6">
      <t>カブシキナド</t>
    </rPh>
    <rPh sb="6" eb="8">
      <t>ジョウト</t>
    </rPh>
    <rPh sb="8" eb="10">
      <t>ショトク</t>
    </rPh>
    <rPh sb="10" eb="11">
      <t>ワ</t>
    </rPh>
    <rPh sb="11" eb="14">
      <t>コウフキン</t>
    </rPh>
    <phoneticPr fontId="16"/>
  </si>
  <si>
    <t>激　増</t>
  </si>
  <si>
    <t xml:space="preserve"> 6 法人事業税交付金</t>
    <rPh sb="3" eb="5">
      <t>ホウジン</t>
    </rPh>
    <rPh sb="5" eb="8">
      <t>ジギョウゼイ</t>
    </rPh>
    <rPh sb="8" eb="11">
      <t>コウフキン</t>
    </rPh>
    <phoneticPr fontId="16"/>
  </si>
  <si>
    <t>皆　増</t>
    <rPh sb="0" eb="1">
      <t>ミナ</t>
    </rPh>
    <phoneticPr fontId="16"/>
  </si>
  <si>
    <t xml:space="preserve"> 7 地方消費税交付金</t>
    <rPh sb="3" eb="5">
      <t>チホウ</t>
    </rPh>
    <rPh sb="5" eb="8">
      <t>ショウヒゼイ</t>
    </rPh>
    <rPh sb="8" eb="11">
      <t>コウフキン</t>
    </rPh>
    <phoneticPr fontId="16"/>
  </si>
  <si>
    <t xml:space="preserve"> 8 ゴルフ場利用税交付金</t>
    <rPh sb="3" eb="7">
      <t>ゴルフジョウ</t>
    </rPh>
    <rPh sb="7" eb="9">
      <t>リヨウ</t>
    </rPh>
    <rPh sb="9" eb="10">
      <t>ゼイ</t>
    </rPh>
    <rPh sb="10" eb="13">
      <t>コウフキン</t>
    </rPh>
    <phoneticPr fontId="16"/>
  </si>
  <si>
    <t xml:space="preserve"> 9 自動車取得税交付金</t>
    <rPh sb="3" eb="6">
      <t>ジドウシャ</t>
    </rPh>
    <rPh sb="6" eb="9">
      <t>シュトクゼイ</t>
    </rPh>
    <rPh sb="9" eb="12">
      <t>コウフキン</t>
    </rPh>
    <phoneticPr fontId="16"/>
  </si>
  <si>
    <t>10 環境性能割交付金</t>
    <rPh sb="3" eb="5">
      <t>カンキョウ</t>
    </rPh>
    <rPh sb="5" eb="7">
      <t>セイノウ</t>
    </rPh>
    <rPh sb="7" eb="8">
      <t>ワリ</t>
    </rPh>
    <rPh sb="8" eb="11">
      <t>コウフキン</t>
    </rPh>
    <phoneticPr fontId="16"/>
  </si>
  <si>
    <t>11 地方特例交付金</t>
    <rPh sb="3" eb="5">
      <t>チホウ</t>
    </rPh>
    <rPh sb="5" eb="7">
      <t>トクレイ</t>
    </rPh>
    <rPh sb="7" eb="10">
      <t>コウフキン</t>
    </rPh>
    <phoneticPr fontId="16"/>
  </si>
  <si>
    <t>12 地方交付税</t>
    <rPh sb="3" eb="5">
      <t>チホウ</t>
    </rPh>
    <rPh sb="5" eb="8">
      <t>コウフゼイ</t>
    </rPh>
    <phoneticPr fontId="16"/>
  </si>
  <si>
    <t>13 交通安全対策特別交付金</t>
    <rPh sb="3" eb="5">
      <t>コウツウ</t>
    </rPh>
    <rPh sb="5" eb="7">
      <t>アンゼン</t>
    </rPh>
    <rPh sb="7" eb="9">
      <t>タイサク</t>
    </rPh>
    <rPh sb="9" eb="11">
      <t>トクベツ</t>
    </rPh>
    <rPh sb="11" eb="14">
      <t>コウフキン</t>
    </rPh>
    <phoneticPr fontId="16"/>
  </si>
  <si>
    <t>14 分担金及び負担金</t>
    <rPh sb="3" eb="6">
      <t>ブンタンキン</t>
    </rPh>
    <rPh sb="6" eb="7">
      <t>オヨ</t>
    </rPh>
    <rPh sb="8" eb="11">
      <t>フタンキン</t>
    </rPh>
    <phoneticPr fontId="16"/>
  </si>
  <si>
    <t>15 使用料及び手数料</t>
    <rPh sb="3" eb="6">
      <t>シヨウリョウ</t>
    </rPh>
    <rPh sb="6" eb="7">
      <t>オヨ</t>
    </rPh>
    <rPh sb="8" eb="11">
      <t>テスウリョウ</t>
    </rPh>
    <phoneticPr fontId="16"/>
  </si>
  <si>
    <t>16 国庫支出金</t>
    <rPh sb="3" eb="5">
      <t>コッコ</t>
    </rPh>
    <rPh sb="5" eb="8">
      <t>シシュツキン</t>
    </rPh>
    <phoneticPr fontId="16"/>
  </si>
  <si>
    <t>17 県支出金</t>
    <rPh sb="3" eb="4">
      <t>ケン</t>
    </rPh>
    <rPh sb="4" eb="7">
      <t>シシュツキン</t>
    </rPh>
    <phoneticPr fontId="16"/>
  </si>
  <si>
    <t>18 財産収入</t>
    <rPh sb="3" eb="5">
      <t>ザイサン</t>
    </rPh>
    <rPh sb="5" eb="7">
      <t>シュウニュウ</t>
    </rPh>
    <phoneticPr fontId="16"/>
  </si>
  <si>
    <t>19 寄附金</t>
    <rPh sb="3" eb="6">
      <t>キフキン</t>
    </rPh>
    <phoneticPr fontId="16"/>
  </si>
  <si>
    <t>20 繰入金</t>
    <rPh sb="3" eb="6">
      <t>クリイレキン</t>
    </rPh>
    <phoneticPr fontId="16"/>
  </si>
  <si>
    <t>21 繰越金</t>
    <rPh sb="3" eb="6">
      <t>クリコシキン</t>
    </rPh>
    <phoneticPr fontId="16"/>
  </si>
  <si>
    <t>22 諸収入</t>
    <rPh sb="3" eb="6">
      <t>ショシュウニュウ</t>
    </rPh>
    <phoneticPr fontId="16"/>
  </si>
  <si>
    <t>23 市債</t>
    <rPh sb="3" eb="5">
      <t>シサイ</t>
    </rPh>
    <phoneticPr fontId="16"/>
  </si>
  <si>
    <t xml:space="preserve">   特別地方消費税交付金</t>
    <rPh sb="3" eb="5">
      <t>トクベツ</t>
    </rPh>
    <rPh sb="5" eb="7">
      <t>チホウ</t>
    </rPh>
    <rPh sb="7" eb="10">
      <t>ショウヒゼイ</t>
    </rPh>
    <rPh sb="10" eb="13">
      <t>コウフキン</t>
    </rPh>
    <phoneticPr fontId="16"/>
  </si>
  <si>
    <t>合　　　　　　　計</t>
    <rPh sb="0" eb="9">
      <t>ゴウケイ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</si>
</sst>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¥&quot;#,##0;[Red]&quot;¥&quot;\-#,##0"/>
    <numFmt numFmtId="176" formatCode="0.0_);[Red]\(0.0\)"/>
    <numFmt numFmtId="177" formatCode="#,##0.0;[Red]\-#,##0.0"/>
    <numFmt numFmtId="178" formatCode="#,##0_ "/>
    <numFmt numFmtId="179" formatCode="0.0_ "/>
    <numFmt numFmtId="180" formatCode="0.0;&quot;△ &quot;0.0"/>
    <numFmt numFmtId="181" formatCode="#,##0_);[Red]\(#,##0\)"/>
    <numFmt numFmtId="182" formatCode="#,##0.0_);[Red]\(#,##0.0\)"/>
  </numFmts>
  <fonts count="23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b/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Ｐゴシック"/>
      <family val="3"/>
      <charset val="128"/>
    </font>
    <font>
      <b/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UD デジタル 教科書体 NK-R"/>
      <family val="1"/>
      <charset val="128"/>
    </font>
    <font>
      <b/>
      <sz val="14"/>
      <color theme="1"/>
      <name val="UD デジタル 教科書体 NK-R"/>
      <family val="1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38" fontId="5" fillId="0" borderId="0" applyFont="0" applyFill="0" applyBorder="0" applyAlignment="0" applyProtection="0"/>
    <xf numFmtId="6" fontId="5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>
      <alignment vertical="center"/>
    </xf>
  </cellStyleXfs>
  <cellXfs count="163">
    <xf numFmtId="0" fontId="0" fillId="0" borderId="0" xfId="0"/>
    <xf numFmtId="0" fontId="9" fillId="0" borderId="0" xfId="0" applyFont="1"/>
    <xf numFmtId="38" fontId="6" fillId="0" borderId="2" xfId="1" applyFont="1" applyFill="1" applyBorder="1" applyAlignment="1">
      <alignment horizontal="left" vertical="center"/>
    </xf>
    <xf numFmtId="38" fontId="6" fillId="0" borderId="0" xfId="1" applyFont="1" applyFill="1"/>
    <xf numFmtId="0" fontId="9" fillId="0" borderId="0" xfId="6" applyFont="1" applyFill="1"/>
    <xf numFmtId="0" fontId="9" fillId="0" borderId="0" xfId="0" applyFont="1" applyFill="1"/>
    <xf numFmtId="0" fontId="9" fillId="0" borderId="0" xfId="0" applyFont="1" applyFill="1" applyBorder="1"/>
    <xf numFmtId="38" fontId="4" fillId="0" borderId="0" xfId="1" applyFont="1" applyFill="1" applyAlignment="1">
      <alignment vertical="center"/>
    </xf>
    <xf numFmtId="38" fontId="6" fillId="0" borderId="0" xfId="1" quotePrefix="1" applyFont="1" applyFill="1"/>
    <xf numFmtId="38" fontId="6" fillId="0" borderId="0" xfId="1" applyFont="1" applyFill="1" applyBorder="1" applyAlignment="1">
      <alignment horizontal="left" vertical="center"/>
    </xf>
    <xf numFmtId="38" fontId="6" fillId="0" borderId="0" xfId="1" applyFont="1" applyFill="1" applyBorder="1"/>
    <xf numFmtId="38" fontId="6" fillId="0" borderId="0" xfId="1" applyFont="1" applyFill="1" applyBorder="1" applyAlignment="1">
      <alignment horizontal="center" vertical="center"/>
    </xf>
    <xf numFmtId="38" fontId="6" fillId="0" borderId="1" xfId="1" applyFont="1" applyFill="1" applyBorder="1"/>
    <xf numFmtId="38" fontId="6" fillId="0" borderId="0" xfId="1" applyFont="1" applyFill="1" applyAlignment="1">
      <alignment vertical="center"/>
    </xf>
    <xf numFmtId="0" fontId="8" fillId="0" borderId="0" xfId="6" applyFont="1" applyFill="1" applyBorder="1" applyAlignment="1">
      <alignment vertical="center"/>
    </xf>
    <xf numFmtId="0" fontId="8" fillId="0" borderId="0" xfId="6" applyFont="1" applyFill="1" applyAlignment="1">
      <alignment vertical="center"/>
    </xf>
    <xf numFmtId="38" fontId="6" fillId="0" borderId="2" xfId="1" applyFont="1" applyFill="1" applyBorder="1" applyAlignment="1">
      <alignment horizontal="center" vertical="center"/>
    </xf>
    <xf numFmtId="38" fontId="6" fillId="0" borderId="4" xfId="1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38" fontId="12" fillId="0" borderId="1" xfId="1" applyFont="1" applyFill="1" applyBorder="1" applyAlignment="1">
      <alignment vertical="center"/>
    </xf>
    <xf numFmtId="0" fontId="9" fillId="0" borderId="1" xfId="6" applyFont="1" applyFill="1" applyBorder="1"/>
    <xf numFmtId="0" fontId="13" fillId="0" borderId="1" xfId="6" applyFont="1" applyFill="1" applyBorder="1" applyAlignment="1">
      <alignment vertical="top"/>
    </xf>
    <xf numFmtId="0" fontId="13" fillId="0" borderId="0" xfId="6" applyFont="1" applyFill="1" applyAlignment="1">
      <alignment vertical="top"/>
    </xf>
    <xf numFmtId="38" fontId="12" fillId="0" borderId="0" xfId="1" applyFont="1" applyFill="1" applyBorder="1" applyAlignment="1">
      <alignment vertical="center"/>
    </xf>
    <xf numFmtId="0" fontId="9" fillId="0" borderId="0" xfId="6" applyFont="1" applyFill="1" applyBorder="1"/>
    <xf numFmtId="3" fontId="12" fillId="0" borderId="2" xfId="6" applyNumberFormat="1" applyFont="1" applyFill="1" applyBorder="1" applyAlignment="1">
      <alignment vertical="center"/>
    </xf>
    <xf numFmtId="0" fontId="9" fillId="0" borderId="2" xfId="6" applyFont="1" applyFill="1" applyBorder="1"/>
    <xf numFmtId="0" fontId="9" fillId="0" borderId="0" xfId="6" applyFont="1" applyFill="1" applyBorder="1" applyAlignment="1">
      <alignment vertical="center" wrapText="1"/>
    </xf>
    <xf numFmtId="0" fontId="9" fillId="0" borderId="0" xfId="6" applyFont="1" applyFill="1" applyBorder="1" applyAlignment="1"/>
    <xf numFmtId="0" fontId="9" fillId="0" borderId="0" xfId="0" applyFont="1" applyBorder="1"/>
    <xf numFmtId="0" fontId="14" fillId="0" borderId="0" xfId="0" applyFont="1" applyAlignment="1">
      <alignment vertical="center"/>
    </xf>
    <xf numFmtId="3" fontId="14" fillId="0" borderId="0" xfId="0" applyNumberFormat="1" applyFont="1" applyAlignment="1">
      <alignment vertical="center"/>
    </xf>
    <xf numFmtId="0" fontId="14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3" fontId="14" fillId="0" borderId="0" xfId="0" applyNumberFormat="1" applyFont="1" applyBorder="1" applyAlignment="1">
      <alignment vertical="center"/>
    </xf>
    <xf numFmtId="0" fontId="14" fillId="0" borderId="0" xfId="0" applyFont="1" applyFill="1" applyAlignment="1">
      <alignment vertical="center"/>
    </xf>
    <xf numFmtId="0" fontId="17" fillId="0" borderId="0" xfId="0" applyFont="1"/>
    <xf numFmtId="0" fontId="18" fillId="0" borderId="0" xfId="0" applyFont="1"/>
    <xf numFmtId="6" fontId="17" fillId="0" borderId="0" xfId="2" applyFont="1"/>
    <xf numFmtId="0" fontId="19" fillId="0" borderId="0" xfId="0" applyFont="1"/>
    <xf numFmtId="0" fontId="19" fillId="0" borderId="2" xfId="0" applyNumberFormat="1" applyFont="1" applyBorder="1" applyAlignment="1">
      <alignment horizontal="right"/>
    </xf>
    <xf numFmtId="0" fontId="19" fillId="0" borderId="17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20" xfId="0" applyFont="1" applyBorder="1" applyAlignment="1">
      <alignment vertical="center"/>
    </xf>
    <xf numFmtId="178" fontId="19" fillId="0" borderId="20" xfId="1" applyNumberFormat="1" applyFont="1" applyBorder="1" applyAlignment="1">
      <alignment vertical="center"/>
    </xf>
    <xf numFmtId="179" fontId="19" fillId="0" borderId="20" xfId="0" applyNumberFormat="1" applyFont="1" applyBorder="1" applyAlignment="1">
      <alignment vertical="center"/>
    </xf>
    <xf numFmtId="178" fontId="19" fillId="0" borderId="20" xfId="1" applyNumberFormat="1" applyFont="1" applyFill="1" applyBorder="1" applyAlignment="1">
      <alignment vertical="center"/>
    </xf>
    <xf numFmtId="179" fontId="19" fillId="0" borderId="20" xfId="0" applyNumberFormat="1" applyFont="1" applyFill="1" applyBorder="1" applyAlignment="1">
      <alignment vertical="center"/>
    </xf>
    <xf numFmtId="180" fontId="19" fillId="0" borderId="20" xfId="0" applyNumberFormat="1" applyFont="1" applyFill="1" applyBorder="1" applyAlignment="1">
      <alignment vertical="center"/>
    </xf>
    <xf numFmtId="181" fontId="19" fillId="0" borderId="20" xfId="0" applyNumberFormat="1" applyFont="1" applyBorder="1" applyAlignment="1">
      <alignment vertical="center"/>
    </xf>
    <xf numFmtId="176" fontId="19" fillId="0" borderId="20" xfId="0" applyNumberFormat="1" applyFont="1" applyFill="1" applyBorder="1" applyAlignment="1">
      <alignment vertical="center"/>
    </xf>
    <xf numFmtId="181" fontId="19" fillId="0" borderId="20" xfId="0" applyNumberFormat="1" applyFont="1" applyFill="1" applyBorder="1" applyAlignment="1">
      <alignment vertical="center"/>
    </xf>
    <xf numFmtId="178" fontId="19" fillId="0" borderId="20" xfId="0" applyNumberFormat="1" applyFont="1" applyBorder="1" applyAlignment="1">
      <alignment horizontal="right" vertical="center"/>
    </xf>
    <xf numFmtId="179" fontId="19" fillId="0" borderId="20" xfId="0" applyNumberFormat="1" applyFont="1" applyBorder="1" applyAlignment="1">
      <alignment horizontal="right" vertical="center"/>
    </xf>
    <xf numFmtId="179" fontId="17" fillId="0" borderId="20" xfId="0" applyNumberFormat="1" applyFont="1" applyBorder="1" applyAlignment="1">
      <alignment horizontal="distributed" vertical="center" justifyLastLine="1"/>
    </xf>
    <xf numFmtId="179" fontId="19" fillId="0" borderId="20" xfId="0" applyNumberFormat="1" applyFont="1" applyFill="1" applyBorder="1" applyAlignment="1">
      <alignment horizontal="center" vertical="center"/>
    </xf>
    <xf numFmtId="178" fontId="19" fillId="0" borderId="20" xfId="1" applyNumberFormat="1" applyFont="1" applyFill="1" applyBorder="1" applyAlignment="1">
      <alignment horizontal="right" vertical="center"/>
    </xf>
    <xf numFmtId="0" fontId="0" fillId="0" borderId="20" xfId="0" applyBorder="1"/>
    <xf numFmtId="0" fontId="0" fillId="0" borderId="20" xfId="0" applyFill="1" applyBorder="1"/>
    <xf numFmtId="0" fontId="19" fillId="0" borderId="20" xfId="0" applyFont="1" applyBorder="1" applyAlignment="1">
      <alignment horizontal="center" vertical="center"/>
    </xf>
    <xf numFmtId="182" fontId="19" fillId="0" borderId="20" xfId="0" applyNumberFormat="1" applyFont="1" applyBorder="1" applyAlignment="1">
      <alignment vertical="center"/>
    </xf>
    <xf numFmtId="182" fontId="19" fillId="0" borderId="20" xfId="0" applyNumberFormat="1" applyFont="1" applyFill="1" applyBorder="1" applyAlignment="1">
      <alignment vertical="center"/>
    </xf>
    <xf numFmtId="178" fontId="0" fillId="0" borderId="0" xfId="0" applyNumberFormat="1"/>
    <xf numFmtId="179" fontId="0" fillId="0" borderId="0" xfId="0" applyNumberFormat="1"/>
    <xf numFmtId="178" fontId="21" fillId="0" borderId="1" xfId="1" applyNumberFormat="1" applyFont="1" applyBorder="1" applyAlignment="1">
      <alignment vertical="center"/>
    </xf>
    <xf numFmtId="178" fontId="21" fillId="0" borderId="0" xfId="1" applyNumberFormat="1" applyFont="1" applyBorder="1" applyAlignment="1">
      <alignment vertical="center"/>
    </xf>
    <xf numFmtId="0" fontId="0" fillId="0" borderId="0" xfId="0" applyBorder="1"/>
    <xf numFmtId="181" fontId="22" fillId="2" borderId="20" xfId="0" applyNumberFormat="1" applyFont="1" applyFill="1" applyBorder="1" applyAlignment="1">
      <alignment vertical="center"/>
    </xf>
    <xf numFmtId="0" fontId="7" fillId="0" borderId="0" xfId="0" applyFont="1"/>
    <xf numFmtId="0" fontId="8" fillId="0" borderId="0" xfId="6" applyFont="1" applyFill="1" applyAlignment="1">
      <alignment vertical="center"/>
    </xf>
    <xf numFmtId="0" fontId="9" fillId="0" borderId="0" xfId="6" applyFont="1" applyFill="1" applyAlignment="1"/>
    <xf numFmtId="0" fontId="9" fillId="0" borderId="10" xfId="6" applyFont="1" applyFill="1" applyBorder="1" applyAlignment="1">
      <alignment horizontal="center" vertical="center"/>
    </xf>
    <xf numFmtId="0" fontId="9" fillId="0" borderId="15" xfId="6" applyFont="1" applyFill="1" applyBorder="1" applyAlignment="1">
      <alignment horizontal="center" vertical="center"/>
    </xf>
    <xf numFmtId="0" fontId="9" fillId="0" borderId="6" xfId="6" applyFont="1" applyFill="1" applyBorder="1" applyAlignment="1">
      <alignment horizontal="center" vertical="center"/>
    </xf>
    <xf numFmtId="0" fontId="9" fillId="0" borderId="19" xfId="6" applyFont="1" applyFill="1" applyBorder="1" applyAlignment="1">
      <alignment horizontal="center" vertical="center"/>
    </xf>
    <xf numFmtId="0" fontId="9" fillId="0" borderId="17" xfId="6" applyFont="1" applyFill="1" applyBorder="1" applyAlignment="1">
      <alignment horizontal="center" vertical="center"/>
    </xf>
    <xf numFmtId="0" fontId="9" fillId="0" borderId="18" xfId="6" applyFont="1" applyFill="1" applyBorder="1" applyAlignment="1">
      <alignment horizontal="center" vertical="center"/>
    </xf>
    <xf numFmtId="0" fontId="9" fillId="0" borderId="0" xfId="6" applyFont="1" applyFill="1" applyBorder="1" applyAlignment="1">
      <alignment horizontal="distributed" vertical="center"/>
    </xf>
    <xf numFmtId="0" fontId="9" fillId="0" borderId="3" xfId="6" applyFont="1" applyFill="1" applyBorder="1" applyAlignment="1">
      <alignment horizontal="distributed" vertical="center"/>
    </xf>
    <xf numFmtId="38" fontId="11" fillId="0" borderId="8" xfId="1" applyFont="1" applyFill="1" applyBorder="1" applyAlignment="1">
      <alignment horizontal="right" vertical="center"/>
    </xf>
    <xf numFmtId="38" fontId="11" fillId="0" borderId="0" xfId="1" applyFont="1" applyFill="1" applyBorder="1" applyAlignment="1">
      <alignment horizontal="right" vertical="center"/>
    </xf>
    <xf numFmtId="0" fontId="11" fillId="0" borderId="0" xfId="7" applyNumberFormat="1" applyFont="1" applyFill="1" applyBorder="1" applyAlignment="1">
      <alignment horizontal="right" vertical="center"/>
    </xf>
    <xf numFmtId="0" fontId="9" fillId="0" borderId="8" xfId="6" applyFont="1" applyFill="1" applyBorder="1" applyAlignment="1">
      <alignment horizontal="distributed" vertical="center"/>
    </xf>
    <xf numFmtId="176" fontId="11" fillId="0" borderId="0" xfId="6" applyNumberFormat="1" applyFont="1" applyFill="1" applyBorder="1" applyAlignment="1">
      <alignment horizontal="right" vertical="center"/>
    </xf>
    <xf numFmtId="0" fontId="9" fillId="0" borderId="1" xfId="6" applyFont="1" applyFill="1" applyBorder="1" applyAlignment="1">
      <alignment horizontal="distributed" vertical="center"/>
    </xf>
    <xf numFmtId="0" fontId="9" fillId="0" borderId="12" xfId="6" applyFont="1" applyFill="1" applyBorder="1" applyAlignment="1">
      <alignment horizontal="distributed" vertical="center"/>
    </xf>
    <xf numFmtId="38" fontId="11" fillId="0" borderId="7" xfId="1" applyFont="1" applyFill="1" applyBorder="1" applyAlignment="1">
      <alignment horizontal="right" vertical="center"/>
    </xf>
    <xf numFmtId="38" fontId="11" fillId="0" borderId="1" xfId="1" applyFont="1" applyFill="1" applyBorder="1" applyAlignment="1">
      <alignment horizontal="right" vertical="center"/>
    </xf>
    <xf numFmtId="176" fontId="11" fillId="0" borderId="1" xfId="6" applyNumberFormat="1" applyFont="1" applyFill="1" applyBorder="1" applyAlignment="1">
      <alignment horizontal="right" vertical="center"/>
    </xf>
    <xf numFmtId="0" fontId="9" fillId="0" borderId="7" xfId="6" applyFont="1" applyFill="1" applyBorder="1" applyAlignment="1">
      <alignment horizontal="distributed" vertical="center"/>
    </xf>
    <xf numFmtId="177" fontId="11" fillId="0" borderId="0" xfId="7" applyNumberFormat="1" applyFont="1" applyFill="1" applyBorder="1" applyAlignment="1">
      <alignment horizontal="right" vertical="center"/>
    </xf>
    <xf numFmtId="0" fontId="11" fillId="0" borderId="0" xfId="6" applyFont="1" applyFill="1" applyBorder="1" applyAlignment="1">
      <alignment horizontal="distributed" vertical="center"/>
    </xf>
    <xf numFmtId="0" fontId="11" fillId="0" borderId="3" xfId="6" applyFont="1" applyFill="1" applyBorder="1" applyAlignment="1">
      <alignment horizontal="distributed" vertical="center"/>
    </xf>
    <xf numFmtId="0" fontId="13" fillId="0" borderId="0" xfId="6" applyFont="1" applyFill="1" applyBorder="1" applyAlignment="1">
      <alignment horizontal="distributed" vertical="center"/>
    </xf>
    <xf numFmtId="0" fontId="9" fillId="0" borderId="0" xfId="0" applyFont="1" applyFill="1" applyAlignment="1">
      <alignment horizontal="distributed" vertical="center"/>
    </xf>
    <xf numFmtId="0" fontId="9" fillId="0" borderId="3" xfId="0" applyFont="1" applyFill="1" applyBorder="1" applyAlignment="1">
      <alignment horizontal="distributed" vertical="center"/>
    </xf>
    <xf numFmtId="38" fontId="9" fillId="0" borderId="0" xfId="1" applyFont="1" applyFill="1" applyAlignment="1">
      <alignment horizontal="right" vertical="center"/>
    </xf>
    <xf numFmtId="0" fontId="9" fillId="0" borderId="0" xfId="6" applyFont="1" applyFill="1" applyAlignment="1">
      <alignment horizontal="right" vertical="center"/>
    </xf>
    <xf numFmtId="0" fontId="9" fillId="0" borderId="9" xfId="6" applyFont="1" applyFill="1" applyBorder="1" applyAlignment="1">
      <alignment horizontal="distributed" vertical="center"/>
    </xf>
    <xf numFmtId="0" fontId="9" fillId="0" borderId="2" xfId="6" applyFont="1" applyFill="1" applyBorder="1" applyAlignment="1">
      <alignment horizontal="distributed" vertical="center"/>
    </xf>
    <xf numFmtId="0" fontId="9" fillId="0" borderId="4" xfId="6" applyFont="1" applyFill="1" applyBorder="1" applyAlignment="1">
      <alignment horizontal="distributed" vertical="center"/>
    </xf>
    <xf numFmtId="0" fontId="9" fillId="0" borderId="2" xfId="6" applyFont="1" applyFill="1" applyBorder="1" applyAlignment="1">
      <alignment horizontal="right" vertical="center"/>
    </xf>
    <xf numFmtId="38" fontId="9" fillId="0" borderId="8" xfId="1" applyFont="1" applyFill="1" applyBorder="1" applyAlignment="1">
      <alignment horizontal="right" vertical="center"/>
    </xf>
    <xf numFmtId="38" fontId="9" fillId="0" borderId="0" xfId="1" applyFont="1" applyFill="1" applyBorder="1" applyAlignment="1">
      <alignment horizontal="right" vertical="center"/>
    </xf>
    <xf numFmtId="38" fontId="9" fillId="0" borderId="9" xfId="1" applyFont="1" applyFill="1" applyBorder="1" applyAlignment="1">
      <alignment horizontal="right" vertical="center"/>
    </xf>
    <xf numFmtId="38" fontId="9" fillId="0" borderId="2" xfId="1" applyFont="1" applyFill="1" applyBorder="1" applyAlignment="1">
      <alignment horizontal="right" vertical="center"/>
    </xf>
    <xf numFmtId="0" fontId="9" fillId="0" borderId="0" xfId="0" applyFont="1" applyFill="1" applyAlignment="1">
      <alignment horizontal="right"/>
    </xf>
    <xf numFmtId="0" fontId="9" fillId="0" borderId="0" xfId="6" applyFont="1" applyFill="1" applyBorder="1" applyAlignment="1">
      <alignment horizontal="right"/>
    </xf>
    <xf numFmtId="0" fontId="9" fillId="0" borderId="0" xfId="6" applyFont="1" applyFill="1" applyAlignment="1">
      <alignment horizontal="distributed" vertical="center"/>
    </xf>
    <xf numFmtId="0" fontId="11" fillId="0" borderId="0" xfId="6" applyFont="1" applyFill="1" applyAlignment="1">
      <alignment horizontal="distributed" vertical="center"/>
    </xf>
    <xf numFmtId="0" fontId="13" fillId="0" borderId="1" xfId="6" applyFont="1" applyFill="1" applyBorder="1" applyAlignment="1">
      <alignment horizontal="left" vertical="center" wrapText="1"/>
    </xf>
    <xf numFmtId="0" fontId="9" fillId="0" borderId="1" xfId="0" applyFont="1" applyBorder="1" applyAlignment="1">
      <alignment vertical="center"/>
    </xf>
    <xf numFmtId="0" fontId="9" fillId="0" borderId="1" xfId="6" applyFont="1" applyFill="1" applyBorder="1" applyAlignment="1">
      <alignment horizontal="left"/>
    </xf>
    <xf numFmtId="38" fontId="9" fillId="0" borderId="7" xfId="1" applyFont="1" applyFill="1" applyBorder="1" applyAlignment="1">
      <alignment horizontal="right" vertical="center"/>
    </xf>
    <xf numFmtId="38" fontId="9" fillId="0" borderId="1" xfId="1" applyFont="1" applyFill="1" applyBorder="1" applyAlignment="1">
      <alignment horizontal="right" vertical="center"/>
    </xf>
    <xf numFmtId="38" fontId="11" fillId="0" borderId="9" xfId="1" applyFont="1" applyFill="1" applyBorder="1" applyAlignment="1">
      <alignment horizontal="right" vertical="center"/>
    </xf>
    <xf numFmtId="38" fontId="11" fillId="0" borderId="2" xfId="1" applyFont="1" applyFill="1" applyBorder="1" applyAlignment="1">
      <alignment horizontal="right" vertical="center"/>
    </xf>
    <xf numFmtId="177" fontId="11" fillId="0" borderId="2" xfId="7" applyNumberFormat="1" applyFont="1" applyFill="1" applyBorder="1" applyAlignment="1">
      <alignment horizontal="right" vertical="center"/>
    </xf>
    <xf numFmtId="38" fontId="4" fillId="0" borderId="0" xfId="1" applyFont="1" applyFill="1" applyAlignment="1">
      <alignment horizontal="center" vertical="center"/>
    </xf>
    <xf numFmtId="38" fontId="6" fillId="0" borderId="11" xfId="1" applyFont="1" applyFill="1" applyBorder="1" applyAlignment="1">
      <alignment horizontal="center"/>
    </xf>
    <xf numFmtId="38" fontId="6" fillId="0" borderId="10" xfId="1" applyFont="1" applyFill="1" applyBorder="1" applyAlignment="1">
      <alignment horizontal="center" vertical="center"/>
    </xf>
    <xf numFmtId="38" fontId="6" fillId="0" borderId="15" xfId="1" applyFont="1" applyFill="1" applyBorder="1" applyAlignment="1">
      <alignment horizontal="center" vertical="center"/>
    </xf>
    <xf numFmtId="38" fontId="6" fillId="0" borderId="18" xfId="1" applyFont="1" applyFill="1" applyBorder="1" applyAlignment="1">
      <alignment horizontal="center" vertical="center"/>
    </xf>
    <xf numFmtId="38" fontId="6" fillId="0" borderId="20" xfId="1" applyFont="1" applyFill="1" applyBorder="1" applyAlignment="1">
      <alignment horizontal="center" vertical="center"/>
    </xf>
    <xf numFmtId="38" fontId="6" fillId="0" borderId="14" xfId="1" applyFont="1" applyFill="1" applyBorder="1" applyAlignment="1">
      <alignment horizontal="center" vertical="center"/>
    </xf>
    <xf numFmtId="38" fontId="6" fillId="0" borderId="16" xfId="1" applyFont="1" applyFill="1" applyBorder="1" applyAlignment="1">
      <alignment horizontal="center" vertical="center"/>
    </xf>
    <xf numFmtId="38" fontId="6" fillId="0" borderId="13" xfId="1" applyFont="1" applyFill="1" applyBorder="1" applyAlignment="1">
      <alignment horizontal="center" vertical="center"/>
    </xf>
    <xf numFmtId="38" fontId="6" fillId="0" borderId="6" xfId="1" applyFont="1" applyFill="1" applyBorder="1" applyAlignment="1">
      <alignment horizontal="center" vertical="center"/>
    </xf>
    <xf numFmtId="38" fontId="6" fillId="0" borderId="17" xfId="1" applyFont="1" applyFill="1" applyBorder="1" applyAlignment="1">
      <alignment horizontal="center" vertical="center"/>
    </xf>
    <xf numFmtId="38" fontId="6" fillId="0" borderId="19" xfId="1" applyFont="1" applyFill="1" applyBorder="1" applyAlignment="1">
      <alignment horizontal="center" vertical="center"/>
    </xf>
    <xf numFmtId="38" fontId="6" fillId="0" borderId="7" xfId="1" applyFont="1" applyFill="1" applyBorder="1" applyAlignment="1">
      <alignment horizontal="right" vertical="center"/>
    </xf>
    <xf numFmtId="38" fontId="6" fillId="0" borderId="1" xfId="1" applyFont="1" applyFill="1" applyBorder="1" applyAlignment="1">
      <alignment horizontal="right" vertical="center"/>
    </xf>
    <xf numFmtId="38" fontId="6" fillId="0" borderId="1" xfId="1" applyFont="1" applyFill="1" applyBorder="1" applyAlignment="1" applyProtection="1">
      <alignment horizontal="right" vertical="center"/>
      <protection locked="0"/>
    </xf>
    <xf numFmtId="38" fontId="6" fillId="0" borderId="9" xfId="1" applyFont="1" applyFill="1" applyBorder="1" applyAlignment="1">
      <alignment horizontal="right" vertical="center"/>
    </xf>
    <xf numFmtId="38" fontId="6" fillId="0" borderId="2" xfId="1" applyFont="1" applyFill="1" applyBorder="1" applyAlignment="1">
      <alignment horizontal="right" vertical="center"/>
    </xf>
    <xf numFmtId="38" fontId="6" fillId="0" borderId="2" xfId="1" applyFont="1" applyFill="1" applyBorder="1" applyAlignment="1" applyProtection="1">
      <alignment horizontal="right" vertical="center"/>
      <protection locked="0"/>
    </xf>
    <xf numFmtId="38" fontId="6" fillId="0" borderId="1" xfId="1" applyFont="1" applyFill="1" applyBorder="1" applyAlignment="1">
      <alignment horizontal="right" shrinkToFit="1"/>
    </xf>
    <xf numFmtId="38" fontId="6" fillId="0" borderId="9" xfId="1" applyFont="1" applyFill="1" applyBorder="1" applyAlignment="1">
      <alignment horizontal="center" vertical="center"/>
    </xf>
    <xf numFmtId="38" fontId="6" fillId="0" borderId="2" xfId="1" applyFont="1" applyFill="1" applyBorder="1" applyAlignment="1">
      <alignment horizontal="center" vertical="center"/>
    </xf>
    <xf numFmtId="38" fontId="6" fillId="0" borderId="4" xfId="1" applyFont="1" applyFill="1" applyBorder="1" applyAlignment="1">
      <alignment horizontal="center" vertical="center"/>
    </xf>
    <xf numFmtId="38" fontId="6" fillId="0" borderId="5" xfId="1" applyFont="1" applyFill="1" applyBorder="1" applyAlignment="1">
      <alignment horizontal="center" vertical="center"/>
    </xf>
    <xf numFmtId="38" fontId="6" fillId="0" borderId="21" xfId="1" applyFont="1" applyFill="1" applyBorder="1" applyAlignment="1">
      <alignment horizontal="center" vertical="center" wrapText="1"/>
    </xf>
    <xf numFmtId="38" fontId="6" fillId="0" borderId="22" xfId="1" applyFont="1" applyFill="1" applyBorder="1" applyAlignment="1">
      <alignment horizontal="center" vertical="center"/>
    </xf>
    <xf numFmtId="38" fontId="6" fillId="0" borderId="8" xfId="1" applyFont="1" applyFill="1" applyBorder="1" applyAlignment="1">
      <alignment horizontal="right" vertical="center"/>
    </xf>
    <xf numFmtId="38" fontId="6" fillId="0" borderId="0" xfId="1" applyFont="1" applyFill="1" applyBorder="1" applyAlignment="1">
      <alignment horizontal="right" vertical="center"/>
    </xf>
    <xf numFmtId="38" fontId="6" fillId="0" borderId="1" xfId="1" applyFont="1" applyFill="1" applyBorder="1" applyAlignment="1">
      <alignment horizontal="right"/>
    </xf>
    <xf numFmtId="38" fontId="6" fillId="0" borderId="0" xfId="1" applyFont="1" applyFill="1" applyAlignment="1">
      <alignment horizontal="left"/>
    </xf>
    <xf numFmtId="38" fontId="6" fillId="0" borderId="11" xfId="1" applyFont="1" applyFill="1" applyBorder="1" applyAlignment="1">
      <alignment horizontal="center" shrinkToFit="1"/>
    </xf>
    <xf numFmtId="38" fontId="6" fillId="0" borderId="0" xfId="1" applyFont="1" applyFill="1" applyBorder="1" applyAlignment="1" applyProtection="1">
      <alignment horizontal="right" vertical="center"/>
      <protection locked="0"/>
    </xf>
    <xf numFmtId="0" fontId="19" fillId="0" borderId="2" xfId="0" applyFont="1" applyBorder="1" applyAlignment="1">
      <alignment horizontal="right"/>
    </xf>
    <xf numFmtId="0" fontId="20" fillId="0" borderId="23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7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</cellXfs>
  <cellStyles count="8">
    <cellStyle name="パーセント" xfId="7" builtinId="5"/>
    <cellStyle name="桁区切り 2" xfId="1" xr:uid="{00000000-0005-0000-0000-000000000000}"/>
    <cellStyle name="通貨 2" xfId="2" xr:uid="{00000000-0005-0000-0000-000001000000}"/>
    <cellStyle name="標準" xfId="0" builtinId="0"/>
    <cellStyle name="標準 2" xfId="3" xr:uid="{00000000-0005-0000-0000-000003000000}"/>
    <cellStyle name="標準 2 2" xfId="4" xr:uid="{00000000-0005-0000-0000-000004000000}"/>
    <cellStyle name="標準 3" xfId="5" xr:uid="{00000000-0005-0000-0000-000005000000}"/>
    <cellStyle name="標準_05統計書94～101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B47"/>
  <sheetViews>
    <sheetView tabSelected="1" view="pageBreakPreview" zoomScaleNormal="100" zoomScaleSheetLayoutView="100" workbookViewId="0">
      <selection activeCell="A5" sqref="A5:AB5"/>
    </sheetView>
  </sheetViews>
  <sheetFormatPr defaultColWidth="9.109375" defaultRowHeight="13.8" x14ac:dyDescent="0.15"/>
  <cols>
    <col min="1" max="10" width="1.6640625" style="1" customWidth="1"/>
    <col min="11" max="11" width="1.5546875" style="1" customWidth="1"/>
    <col min="12" max="12" width="5.88671875" style="1" customWidth="1"/>
    <col min="13" max="27" width="1.6640625" style="1" customWidth="1"/>
    <col min="28" max="28" width="2.33203125" style="1" customWidth="1"/>
    <col min="29" max="57" width="1.6640625" style="1" customWidth="1"/>
    <col min="58" max="58" width="1.6640625" style="30" customWidth="1"/>
    <col min="59" max="59" width="4.5546875" style="30" bestFit="1" customWidth="1"/>
    <col min="60" max="60" width="12.44140625" style="30" hidden="1" customWidth="1"/>
    <col min="61" max="61" width="3.88671875" style="30" customWidth="1"/>
    <col min="62" max="62" width="16" style="30" customWidth="1"/>
    <col min="63" max="63" width="19.33203125" style="31" customWidth="1"/>
    <col min="64" max="64" width="20.44140625" style="30" customWidth="1"/>
    <col min="65" max="65" width="17.5546875" style="31" customWidth="1"/>
    <col min="66" max="66" width="18.88671875" style="30" customWidth="1"/>
    <col min="67" max="67" width="17.109375" style="30" customWidth="1"/>
    <col min="68" max="68" width="7" style="30" customWidth="1"/>
    <col min="69" max="69" width="0.88671875" style="30" customWidth="1"/>
    <col min="70" max="70" width="1.44140625" style="30" customWidth="1"/>
    <col min="71" max="71" width="1.6640625" style="30" customWidth="1"/>
    <col min="72" max="74" width="5.6640625" style="1" customWidth="1"/>
    <col min="75" max="75" width="15.109375" style="1" bestFit="1" customWidth="1"/>
    <col min="76" max="76" width="14.33203125" style="1" bestFit="1" customWidth="1"/>
    <col min="77" max="77" width="15.109375" style="1" bestFit="1" customWidth="1"/>
    <col min="78" max="78" width="8.33203125" style="1" bestFit="1" customWidth="1"/>
    <col min="79" max="79" width="16" style="1" bestFit="1" customWidth="1"/>
    <col min="80" max="80" width="9.6640625" style="1" customWidth="1"/>
    <col min="81" max="16384" width="9.109375" style="1"/>
  </cols>
  <sheetData>
    <row r="1" spans="1:80" ht="21" x14ac:dyDescent="0.15">
      <c r="A1" s="5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5"/>
      <c r="O1" s="5"/>
      <c r="P1" s="5"/>
      <c r="Q1" s="5"/>
      <c r="R1" s="5"/>
      <c r="S1" s="5"/>
      <c r="T1" s="18" t="s">
        <v>0</v>
      </c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</row>
    <row r="2" spans="1:80" ht="21" x14ac:dyDescent="0.15">
      <c r="A2" s="5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5"/>
      <c r="O2" s="5"/>
      <c r="P2" s="5"/>
      <c r="Q2" s="5"/>
      <c r="R2" s="5"/>
      <c r="S2" s="5"/>
      <c r="T2" s="18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</row>
    <row r="3" spans="1:80" ht="18" x14ac:dyDescent="0.15">
      <c r="A3" s="70" t="s">
        <v>104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H3" s="32"/>
      <c r="BJ3" s="33"/>
      <c r="BK3" s="34"/>
      <c r="BL3" s="32"/>
      <c r="BM3" s="34"/>
      <c r="BN3" s="32"/>
      <c r="BO3" s="32"/>
      <c r="BP3" s="32"/>
      <c r="BQ3" s="32"/>
      <c r="BT3" s="35"/>
      <c r="BU3" s="35"/>
      <c r="BV3" s="35"/>
      <c r="BW3" s="35"/>
      <c r="BX3" s="35"/>
      <c r="BY3" s="35"/>
      <c r="BZ3" s="35"/>
      <c r="CA3" s="35"/>
      <c r="CB3" s="35"/>
    </row>
    <row r="4" spans="1:80" ht="17.100000000000001" customHeight="1" thickBot="1" x14ac:dyDescent="0.2">
      <c r="A4" s="15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 t="s">
        <v>1</v>
      </c>
      <c r="AY4" s="4"/>
      <c r="AZ4" s="4"/>
      <c r="BA4" s="4"/>
      <c r="BB4" s="4"/>
      <c r="BC4" s="4"/>
      <c r="BD4" s="4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80" ht="17.100000000000001" customHeight="1" x14ac:dyDescent="0.15">
      <c r="A5" s="72" t="s">
        <v>2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 t="s">
        <v>3</v>
      </c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4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80" ht="17.100000000000001" customHeight="1" x14ac:dyDescent="0.15">
      <c r="A6" s="75" t="s">
        <v>4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6" t="s">
        <v>5</v>
      </c>
      <c r="N6" s="75"/>
      <c r="O6" s="75"/>
      <c r="P6" s="75"/>
      <c r="Q6" s="75"/>
      <c r="R6" s="75"/>
      <c r="S6" s="75"/>
      <c r="T6" s="75"/>
      <c r="U6" s="75"/>
      <c r="V6" s="75"/>
      <c r="W6" s="77"/>
      <c r="X6" s="75" t="s">
        <v>6</v>
      </c>
      <c r="Y6" s="75"/>
      <c r="Z6" s="75"/>
      <c r="AA6" s="75"/>
      <c r="AB6" s="75"/>
      <c r="AC6" s="76" t="s">
        <v>4</v>
      </c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7"/>
      <c r="AO6" s="76" t="s">
        <v>5</v>
      </c>
      <c r="AP6" s="75"/>
      <c r="AQ6" s="75"/>
      <c r="AR6" s="75"/>
      <c r="AS6" s="75"/>
      <c r="AT6" s="75"/>
      <c r="AU6" s="75"/>
      <c r="AV6" s="75"/>
      <c r="AW6" s="75"/>
      <c r="AX6" s="75"/>
      <c r="AY6" s="77"/>
      <c r="AZ6" s="75" t="s">
        <v>6</v>
      </c>
      <c r="BA6" s="75"/>
      <c r="BB6" s="75"/>
      <c r="BC6" s="75"/>
      <c r="BD6" s="75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</row>
    <row r="7" spans="1:80" ht="17.100000000000001" customHeight="1" x14ac:dyDescent="0.15">
      <c r="A7" s="85" t="s">
        <v>106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6"/>
      <c r="M7" s="87">
        <v>35630000</v>
      </c>
      <c r="N7" s="88"/>
      <c r="O7" s="88"/>
      <c r="P7" s="88"/>
      <c r="Q7" s="88"/>
      <c r="R7" s="88"/>
      <c r="S7" s="88"/>
      <c r="T7" s="88"/>
      <c r="U7" s="88"/>
      <c r="V7" s="19"/>
      <c r="W7" s="20"/>
      <c r="X7" s="89">
        <v>100.00000000000001</v>
      </c>
      <c r="Y7" s="89"/>
      <c r="Z7" s="89"/>
      <c r="AA7" s="89"/>
      <c r="AB7" s="21" t="s">
        <v>87</v>
      </c>
      <c r="AC7" s="90" t="s">
        <v>7</v>
      </c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6"/>
      <c r="AO7" s="87">
        <v>35630000</v>
      </c>
      <c r="AP7" s="88"/>
      <c r="AQ7" s="88"/>
      <c r="AR7" s="88"/>
      <c r="AS7" s="88"/>
      <c r="AT7" s="88"/>
      <c r="AU7" s="88"/>
      <c r="AV7" s="88"/>
      <c r="AW7" s="88"/>
      <c r="AX7" s="19"/>
      <c r="AY7" s="4"/>
      <c r="AZ7" s="89">
        <v>100.00000000000001</v>
      </c>
      <c r="BA7" s="89"/>
      <c r="BB7" s="89"/>
      <c r="BC7" s="89"/>
      <c r="BD7" s="22" t="s">
        <v>98</v>
      </c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</row>
    <row r="8" spans="1:80" ht="17.100000000000001" customHeight="1" x14ac:dyDescent="0.15">
      <c r="A8" s="78" t="s">
        <v>84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9"/>
      <c r="M8" s="80">
        <v>17847000</v>
      </c>
      <c r="N8" s="81"/>
      <c r="O8" s="81"/>
      <c r="P8" s="81"/>
      <c r="Q8" s="81"/>
      <c r="R8" s="81"/>
      <c r="S8" s="81"/>
      <c r="T8" s="81"/>
      <c r="U8" s="81"/>
      <c r="V8" s="23"/>
      <c r="W8" s="24"/>
      <c r="X8" s="82">
        <v>50.1</v>
      </c>
      <c r="Y8" s="82"/>
      <c r="Z8" s="82"/>
      <c r="AA8" s="82"/>
      <c r="AB8" s="24"/>
      <c r="AC8" s="83" t="s">
        <v>8</v>
      </c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9"/>
      <c r="AO8" s="80">
        <v>290553</v>
      </c>
      <c r="AP8" s="81"/>
      <c r="AQ8" s="81"/>
      <c r="AR8" s="81"/>
      <c r="AS8" s="81"/>
      <c r="AT8" s="81"/>
      <c r="AU8" s="81"/>
      <c r="AV8" s="81"/>
      <c r="AW8" s="81"/>
      <c r="AX8" s="23"/>
      <c r="AY8" s="4"/>
      <c r="AZ8" s="84">
        <v>0.8</v>
      </c>
      <c r="BA8" s="84"/>
      <c r="BB8" s="84"/>
      <c r="BC8" s="84"/>
      <c r="BD8" s="4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</row>
    <row r="9" spans="1:80" ht="17.100000000000001" customHeight="1" x14ac:dyDescent="0.15">
      <c r="A9" s="78" t="s">
        <v>85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9"/>
      <c r="M9" s="80">
        <v>580000</v>
      </c>
      <c r="N9" s="81"/>
      <c r="O9" s="81"/>
      <c r="P9" s="81"/>
      <c r="Q9" s="81"/>
      <c r="R9" s="81"/>
      <c r="S9" s="81"/>
      <c r="T9" s="81"/>
      <c r="U9" s="81"/>
      <c r="V9" s="23"/>
      <c r="W9" s="24"/>
      <c r="X9" s="91">
        <v>1.6</v>
      </c>
      <c r="Y9" s="91"/>
      <c r="Z9" s="91"/>
      <c r="AA9" s="91"/>
      <c r="AB9" s="24"/>
      <c r="AC9" s="83" t="s">
        <v>9</v>
      </c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9"/>
      <c r="AO9" s="80">
        <v>5214212</v>
      </c>
      <c r="AP9" s="81"/>
      <c r="AQ9" s="81"/>
      <c r="AR9" s="81"/>
      <c r="AS9" s="81"/>
      <c r="AT9" s="81"/>
      <c r="AU9" s="81"/>
      <c r="AV9" s="81"/>
      <c r="AW9" s="81"/>
      <c r="AX9" s="23"/>
      <c r="AY9" s="4"/>
      <c r="AZ9" s="84">
        <v>14.6</v>
      </c>
      <c r="BA9" s="84"/>
      <c r="BB9" s="84"/>
      <c r="BC9" s="84"/>
      <c r="BD9" s="4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</row>
    <row r="10" spans="1:80" ht="17.100000000000001" customHeight="1" x14ac:dyDescent="0.15">
      <c r="A10" s="78" t="s">
        <v>10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9"/>
      <c r="M10" s="80">
        <v>5000</v>
      </c>
      <c r="N10" s="81"/>
      <c r="O10" s="81"/>
      <c r="P10" s="81"/>
      <c r="Q10" s="81"/>
      <c r="R10" s="81"/>
      <c r="S10" s="81"/>
      <c r="T10" s="81"/>
      <c r="U10" s="81"/>
      <c r="V10" s="23"/>
      <c r="W10" s="24"/>
      <c r="X10" s="91">
        <v>0</v>
      </c>
      <c r="Y10" s="91"/>
      <c r="Z10" s="91"/>
      <c r="AA10" s="91"/>
      <c r="AB10" s="24"/>
      <c r="AC10" s="83" t="s">
        <v>11</v>
      </c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9"/>
      <c r="AO10" s="80">
        <v>12380003</v>
      </c>
      <c r="AP10" s="81"/>
      <c r="AQ10" s="81"/>
      <c r="AR10" s="81"/>
      <c r="AS10" s="81"/>
      <c r="AT10" s="81"/>
      <c r="AU10" s="81"/>
      <c r="AV10" s="81"/>
      <c r="AW10" s="81"/>
      <c r="AX10" s="23"/>
      <c r="AY10" s="4"/>
      <c r="AZ10" s="84">
        <v>34.700000000000003</v>
      </c>
      <c r="BA10" s="84"/>
      <c r="BB10" s="84"/>
      <c r="BC10" s="84"/>
      <c r="BD10" s="4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</row>
    <row r="11" spans="1:80" ht="17.100000000000001" customHeight="1" x14ac:dyDescent="0.15">
      <c r="A11" s="78" t="s">
        <v>12</v>
      </c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9"/>
      <c r="M11" s="80">
        <v>74000</v>
      </c>
      <c r="N11" s="81"/>
      <c r="O11" s="81"/>
      <c r="P11" s="81"/>
      <c r="Q11" s="81"/>
      <c r="R11" s="81"/>
      <c r="S11" s="81"/>
      <c r="T11" s="81"/>
      <c r="U11" s="81"/>
      <c r="V11" s="23"/>
      <c r="W11" s="24"/>
      <c r="X11" s="91">
        <v>0.2</v>
      </c>
      <c r="Y11" s="91"/>
      <c r="Z11" s="91"/>
      <c r="AA11" s="91"/>
      <c r="AB11" s="24"/>
      <c r="AC11" s="83" t="s">
        <v>13</v>
      </c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9"/>
      <c r="AO11" s="80">
        <v>4103065</v>
      </c>
      <c r="AP11" s="81"/>
      <c r="AQ11" s="81"/>
      <c r="AR11" s="81"/>
      <c r="AS11" s="81"/>
      <c r="AT11" s="81"/>
      <c r="AU11" s="81"/>
      <c r="AV11" s="81"/>
      <c r="AW11" s="81"/>
      <c r="AX11" s="23"/>
      <c r="AY11" s="4"/>
      <c r="AZ11" s="84">
        <v>11.5</v>
      </c>
      <c r="BA11" s="84"/>
      <c r="BB11" s="84"/>
      <c r="BC11" s="84"/>
      <c r="BD11" s="4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</row>
    <row r="12" spans="1:80" ht="17.100000000000001" customHeight="1" x14ac:dyDescent="0.15">
      <c r="A12" s="92" t="s">
        <v>14</v>
      </c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3"/>
      <c r="M12" s="80">
        <v>61000</v>
      </c>
      <c r="N12" s="81"/>
      <c r="O12" s="81"/>
      <c r="P12" s="81"/>
      <c r="Q12" s="81"/>
      <c r="R12" s="81"/>
      <c r="S12" s="81"/>
      <c r="T12" s="81"/>
      <c r="U12" s="81"/>
      <c r="V12" s="23"/>
      <c r="W12" s="24"/>
      <c r="X12" s="91">
        <v>0.2</v>
      </c>
      <c r="Y12" s="91"/>
      <c r="Z12" s="91"/>
      <c r="AA12" s="91"/>
      <c r="AB12" s="24"/>
      <c r="AC12" s="83" t="s">
        <v>15</v>
      </c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9"/>
      <c r="AO12" s="80">
        <v>48737</v>
      </c>
      <c r="AP12" s="81"/>
      <c r="AQ12" s="81"/>
      <c r="AR12" s="81"/>
      <c r="AS12" s="81"/>
      <c r="AT12" s="81"/>
      <c r="AU12" s="81"/>
      <c r="AV12" s="81"/>
      <c r="AW12" s="81"/>
      <c r="AX12" s="23"/>
      <c r="AY12" s="4"/>
      <c r="AZ12" s="84">
        <v>0.1</v>
      </c>
      <c r="BA12" s="84"/>
      <c r="BB12" s="84"/>
      <c r="BC12" s="84"/>
      <c r="BD12" s="4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</row>
    <row r="13" spans="1:80" ht="17.100000000000001" customHeight="1" x14ac:dyDescent="0.15">
      <c r="A13" s="78" t="s">
        <v>88</v>
      </c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9"/>
      <c r="M13" s="80">
        <v>219000</v>
      </c>
      <c r="N13" s="81"/>
      <c r="O13" s="81"/>
      <c r="P13" s="81"/>
      <c r="Q13" s="81"/>
      <c r="R13" s="81"/>
      <c r="S13" s="81"/>
      <c r="T13" s="81"/>
      <c r="U13" s="81"/>
      <c r="V13" s="23"/>
      <c r="W13" s="24"/>
      <c r="X13" s="91">
        <v>0.6</v>
      </c>
      <c r="Y13" s="91"/>
      <c r="Z13" s="91"/>
      <c r="AA13" s="91"/>
      <c r="AB13" s="24"/>
      <c r="AC13" s="83" t="s">
        <v>17</v>
      </c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9"/>
      <c r="AO13" s="80">
        <v>738428</v>
      </c>
      <c r="AP13" s="81"/>
      <c r="AQ13" s="81"/>
      <c r="AR13" s="81"/>
      <c r="AS13" s="81"/>
      <c r="AT13" s="81"/>
      <c r="AU13" s="81"/>
      <c r="AV13" s="81"/>
      <c r="AW13" s="81"/>
      <c r="AX13" s="23"/>
      <c r="AY13" s="4"/>
      <c r="AZ13" s="84">
        <v>2.1</v>
      </c>
      <c r="BA13" s="84"/>
      <c r="BB13" s="84"/>
      <c r="BC13" s="84"/>
      <c r="BD13" s="4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</row>
    <row r="14" spans="1:80" ht="17.100000000000001" customHeight="1" x14ac:dyDescent="0.15">
      <c r="A14" s="78" t="s">
        <v>16</v>
      </c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9"/>
      <c r="M14" s="80">
        <v>2000000</v>
      </c>
      <c r="N14" s="81"/>
      <c r="O14" s="81"/>
      <c r="P14" s="81"/>
      <c r="Q14" s="81"/>
      <c r="R14" s="81"/>
      <c r="S14" s="81"/>
      <c r="T14" s="81"/>
      <c r="U14" s="81"/>
      <c r="V14" s="23"/>
      <c r="W14" s="24"/>
      <c r="X14" s="91">
        <v>5.6</v>
      </c>
      <c r="Y14" s="91"/>
      <c r="Z14" s="91"/>
      <c r="AA14" s="91"/>
      <c r="AB14" s="24"/>
      <c r="AC14" s="83" t="s">
        <v>19</v>
      </c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9"/>
      <c r="AO14" s="80">
        <v>699114</v>
      </c>
      <c r="AP14" s="81"/>
      <c r="AQ14" s="81"/>
      <c r="AR14" s="81"/>
      <c r="AS14" s="81"/>
      <c r="AT14" s="81"/>
      <c r="AU14" s="81"/>
      <c r="AV14" s="81"/>
      <c r="AW14" s="81"/>
      <c r="AX14" s="23"/>
      <c r="AY14" s="4"/>
      <c r="AZ14" s="84">
        <v>2</v>
      </c>
      <c r="BA14" s="84"/>
      <c r="BB14" s="84"/>
      <c r="BC14" s="84"/>
      <c r="BD14" s="4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</row>
    <row r="15" spans="1:80" ht="17.100000000000001" customHeight="1" x14ac:dyDescent="0.15">
      <c r="A15" s="92" t="s">
        <v>18</v>
      </c>
      <c r="B15" s="92"/>
      <c r="C15" s="92"/>
      <c r="D15" s="92"/>
      <c r="E15" s="92"/>
      <c r="F15" s="92"/>
      <c r="G15" s="92"/>
      <c r="H15" s="92"/>
      <c r="I15" s="92"/>
      <c r="J15" s="92"/>
      <c r="K15" s="92"/>
      <c r="L15" s="93"/>
      <c r="M15" s="80">
        <v>146000</v>
      </c>
      <c r="N15" s="81"/>
      <c r="O15" s="81"/>
      <c r="P15" s="81"/>
      <c r="Q15" s="81"/>
      <c r="R15" s="81"/>
      <c r="S15" s="81"/>
      <c r="T15" s="81"/>
      <c r="U15" s="81"/>
      <c r="V15" s="23"/>
      <c r="W15" s="24"/>
      <c r="X15" s="91">
        <v>0.4</v>
      </c>
      <c r="Y15" s="91"/>
      <c r="Z15" s="91"/>
      <c r="AA15" s="91"/>
      <c r="AB15" s="24"/>
      <c r="AC15" s="83" t="s">
        <v>21</v>
      </c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9"/>
      <c r="AO15" s="80">
        <v>2370810</v>
      </c>
      <c r="AP15" s="81"/>
      <c r="AQ15" s="81"/>
      <c r="AR15" s="81"/>
      <c r="AS15" s="81"/>
      <c r="AT15" s="81"/>
      <c r="AU15" s="81"/>
      <c r="AV15" s="81"/>
      <c r="AW15" s="81"/>
      <c r="AX15" s="23"/>
      <c r="AY15" s="4"/>
      <c r="AZ15" s="84">
        <v>6.7</v>
      </c>
      <c r="BA15" s="84"/>
      <c r="BB15" s="84"/>
      <c r="BC15" s="84"/>
      <c r="BD15" s="4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</row>
    <row r="16" spans="1:80" ht="17.100000000000001" customHeight="1" x14ac:dyDescent="0.15">
      <c r="A16" s="78" t="s">
        <v>20</v>
      </c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9"/>
      <c r="M16" s="80">
        <v>1</v>
      </c>
      <c r="N16" s="81"/>
      <c r="O16" s="81"/>
      <c r="P16" s="81"/>
      <c r="Q16" s="81"/>
      <c r="R16" s="81"/>
      <c r="S16" s="81"/>
      <c r="T16" s="81"/>
      <c r="U16" s="81"/>
      <c r="V16" s="23"/>
      <c r="W16" s="24"/>
      <c r="X16" s="91">
        <v>0</v>
      </c>
      <c r="Y16" s="91"/>
      <c r="Z16" s="91"/>
      <c r="AA16" s="91"/>
      <c r="AB16" s="24"/>
      <c r="AC16" s="83" t="s">
        <v>22</v>
      </c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9"/>
      <c r="AO16" s="80">
        <v>1830062</v>
      </c>
      <c r="AP16" s="81"/>
      <c r="AQ16" s="81"/>
      <c r="AR16" s="81"/>
      <c r="AS16" s="81"/>
      <c r="AT16" s="81"/>
      <c r="AU16" s="81"/>
      <c r="AV16" s="81"/>
      <c r="AW16" s="81"/>
      <c r="AX16" s="23"/>
      <c r="AY16" s="4"/>
      <c r="AZ16" s="84">
        <v>5.0999999999999996</v>
      </c>
      <c r="BA16" s="84"/>
      <c r="BB16" s="84"/>
      <c r="BC16" s="84"/>
      <c r="BD16" s="4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</row>
    <row r="17" spans="1:71" ht="17.100000000000001" customHeight="1" x14ac:dyDescent="0.15">
      <c r="A17" s="78" t="s">
        <v>99</v>
      </c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9"/>
      <c r="M17" s="80">
        <v>52000</v>
      </c>
      <c r="N17" s="81"/>
      <c r="O17" s="81"/>
      <c r="P17" s="81"/>
      <c r="Q17" s="81"/>
      <c r="R17" s="81"/>
      <c r="S17" s="81"/>
      <c r="T17" s="81"/>
      <c r="U17" s="81"/>
      <c r="V17" s="23"/>
      <c r="W17" s="24"/>
      <c r="X17" s="91">
        <v>0.2</v>
      </c>
      <c r="Y17" s="91"/>
      <c r="Z17" s="91"/>
      <c r="AA17" s="91"/>
      <c r="AB17" s="24"/>
      <c r="AC17" s="83" t="s">
        <v>24</v>
      </c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9"/>
      <c r="AO17" s="80">
        <v>5760797</v>
      </c>
      <c r="AP17" s="81"/>
      <c r="AQ17" s="81"/>
      <c r="AR17" s="81"/>
      <c r="AS17" s="81"/>
      <c r="AT17" s="81"/>
      <c r="AU17" s="81"/>
      <c r="AV17" s="81"/>
      <c r="AW17" s="81"/>
      <c r="AX17" s="23"/>
      <c r="AY17" s="4"/>
      <c r="AZ17" s="84">
        <v>16.2</v>
      </c>
      <c r="BA17" s="84"/>
      <c r="BB17" s="84"/>
      <c r="BC17" s="84"/>
      <c r="BD17" s="4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</row>
    <row r="18" spans="1:71" ht="17.100000000000001" customHeight="1" x14ac:dyDescent="0.15">
      <c r="A18" s="78" t="s">
        <v>94</v>
      </c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9"/>
      <c r="M18" s="80">
        <v>69700</v>
      </c>
      <c r="N18" s="81"/>
      <c r="O18" s="81"/>
      <c r="P18" s="81"/>
      <c r="Q18" s="81"/>
      <c r="R18" s="81"/>
      <c r="S18" s="81"/>
      <c r="T18" s="81"/>
      <c r="U18" s="81"/>
      <c r="V18" s="23"/>
      <c r="W18" s="24"/>
      <c r="X18" s="91">
        <v>0.2</v>
      </c>
      <c r="Y18" s="91"/>
      <c r="Z18" s="91"/>
      <c r="AA18" s="91"/>
      <c r="AB18" s="24"/>
      <c r="AC18" s="83" t="s">
        <v>26</v>
      </c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9"/>
      <c r="AO18" s="80">
        <v>6</v>
      </c>
      <c r="AP18" s="81"/>
      <c r="AQ18" s="81"/>
      <c r="AR18" s="81"/>
      <c r="AS18" s="81"/>
      <c r="AT18" s="81"/>
      <c r="AU18" s="81"/>
      <c r="AV18" s="81"/>
      <c r="AW18" s="81"/>
      <c r="AX18" s="23"/>
      <c r="AY18" s="4"/>
      <c r="AZ18" s="84">
        <v>0</v>
      </c>
      <c r="BA18" s="84"/>
      <c r="BB18" s="84"/>
      <c r="BC18" s="84"/>
      <c r="BD18" s="4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</row>
    <row r="19" spans="1:71" ht="17.100000000000001" customHeight="1" x14ac:dyDescent="0.15">
      <c r="A19" s="78" t="s">
        <v>23</v>
      </c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9"/>
      <c r="M19" s="80">
        <v>1000</v>
      </c>
      <c r="N19" s="81"/>
      <c r="O19" s="81"/>
      <c r="P19" s="81"/>
      <c r="Q19" s="81"/>
      <c r="R19" s="81"/>
      <c r="S19" s="81"/>
      <c r="T19" s="81"/>
      <c r="U19" s="81"/>
      <c r="V19" s="23"/>
      <c r="W19" s="24"/>
      <c r="X19" s="91">
        <v>0</v>
      </c>
      <c r="Y19" s="91"/>
      <c r="Z19" s="91"/>
      <c r="AA19" s="91"/>
      <c r="AB19" s="24"/>
      <c r="AC19" s="83" t="s">
        <v>28</v>
      </c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9"/>
      <c r="AO19" s="80">
        <v>2094213</v>
      </c>
      <c r="AP19" s="81"/>
      <c r="AQ19" s="81"/>
      <c r="AR19" s="81"/>
      <c r="AS19" s="81"/>
      <c r="AT19" s="81"/>
      <c r="AU19" s="81"/>
      <c r="AV19" s="81"/>
      <c r="AW19" s="81"/>
      <c r="AX19" s="23"/>
      <c r="AY19" s="4"/>
      <c r="AZ19" s="84">
        <v>5.9</v>
      </c>
      <c r="BA19" s="84"/>
      <c r="BB19" s="84"/>
      <c r="BC19" s="84"/>
      <c r="BD19" s="4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</row>
    <row r="20" spans="1:71" ht="17.100000000000001" customHeight="1" x14ac:dyDescent="0.15">
      <c r="A20" s="94" t="s">
        <v>25</v>
      </c>
      <c r="B20" s="95"/>
      <c r="C20" s="95"/>
      <c r="D20" s="95"/>
      <c r="E20" s="95"/>
      <c r="F20" s="95"/>
      <c r="G20" s="95"/>
      <c r="H20" s="95"/>
      <c r="I20" s="95"/>
      <c r="J20" s="95"/>
      <c r="K20" s="95"/>
      <c r="L20" s="96"/>
      <c r="M20" s="80">
        <v>10172</v>
      </c>
      <c r="N20" s="81"/>
      <c r="O20" s="81"/>
      <c r="P20" s="81"/>
      <c r="Q20" s="81"/>
      <c r="R20" s="81"/>
      <c r="S20" s="81"/>
      <c r="T20" s="81"/>
      <c r="U20" s="81"/>
      <c r="V20" s="23"/>
      <c r="W20" s="24"/>
      <c r="X20" s="91">
        <v>0</v>
      </c>
      <c r="Y20" s="91"/>
      <c r="Z20" s="91"/>
      <c r="AA20" s="91"/>
      <c r="AB20" s="24"/>
      <c r="AC20" s="83" t="s">
        <v>30</v>
      </c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9"/>
      <c r="AO20" s="80">
        <v>100000</v>
      </c>
      <c r="AP20" s="81"/>
      <c r="AQ20" s="81"/>
      <c r="AR20" s="81"/>
      <c r="AS20" s="81"/>
      <c r="AT20" s="81"/>
      <c r="AU20" s="81"/>
      <c r="AV20" s="81"/>
      <c r="AW20" s="81"/>
      <c r="AX20" s="23"/>
      <c r="AY20" s="4"/>
      <c r="AZ20" s="84">
        <v>0.3</v>
      </c>
      <c r="BA20" s="84"/>
      <c r="BB20" s="84"/>
      <c r="BC20" s="84"/>
      <c r="BD20" s="4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</row>
    <row r="21" spans="1:71" ht="17.100000000000001" customHeight="1" x14ac:dyDescent="0.15">
      <c r="A21" s="78" t="s">
        <v>27</v>
      </c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6"/>
      <c r="M21" s="80">
        <v>160226</v>
      </c>
      <c r="N21" s="81"/>
      <c r="O21" s="81"/>
      <c r="P21" s="81"/>
      <c r="Q21" s="81"/>
      <c r="R21" s="81"/>
      <c r="S21" s="81"/>
      <c r="T21" s="81"/>
      <c r="U21" s="81"/>
      <c r="V21" s="23"/>
      <c r="W21" s="24"/>
      <c r="X21" s="91">
        <v>0.5</v>
      </c>
      <c r="Y21" s="91"/>
      <c r="Z21" s="91"/>
      <c r="AA21" s="91"/>
      <c r="AB21" s="24"/>
      <c r="AC21" s="83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9"/>
      <c r="AO21" s="80"/>
      <c r="AP21" s="81"/>
      <c r="AQ21" s="81"/>
      <c r="AR21" s="81"/>
      <c r="AS21" s="81"/>
      <c r="AT21" s="81"/>
      <c r="AU21" s="81"/>
      <c r="AV21" s="81"/>
      <c r="AW21" s="81"/>
      <c r="AX21" s="23"/>
      <c r="AY21" s="4"/>
      <c r="AZ21" s="84"/>
      <c r="BA21" s="84"/>
      <c r="BB21" s="84"/>
      <c r="BC21" s="84"/>
      <c r="BD21" s="4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</row>
    <row r="22" spans="1:71" ht="17.100000000000001" customHeight="1" x14ac:dyDescent="0.15">
      <c r="A22" s="78" t="s">
        <v>29</v>
      </c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6"/>
      <c r="M22" s="80">
        <v>418976</v>
      </c>
      <c r="N22" s="81"/>
      <c r="O22" s="81"/>
      <c r="P22" s="81"/>
      <c r="Q22" s="81"/>
      <c r="R22" s="81"/>
      <c r="S22" s="81"/>
      <c r="T22" s="81"/>
      <c r="U22" s="81"/>
      <c r="V22" s="23"/>
      <c r="W22" s="24"/>
      <c r="X22" s="91">
        <v>1.2</v>
      </c>
      <c r="Y22" s="91"/>
      <c r="Z22" s="91"/>
      <c r="AA22" s="91"/>
      <c r="AB22" s="24"/>
      <c r="AC22" s="83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9"/>
      <c r="AO22" s="80"/>
      <c r="AP22" s="81"/>
      <c r="AQ22" s="81"/>
      <c r="AR22" s="81"/>
      <c r="AS22" s="81"/>
      <c r="AT22" s="81"/>
      <c r="AU22" s="81"/>
      <c r="AV22" s="81"/>
      <c r="AW22" s="81"/>
      <c r="AX22" s="23"/>
      <c r="AY22" s="4"/>
      <c r="AZ22" s="84"/>
      <c r="BA22" s="84"/>
      <c r="BB22" s="84"/>
      <c r="BC22" s="84"/>
      <c r="BD22" s="4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</row>
    <row r="23" spans="1:71" ht="17.100000000000001" customHeight="1" x14ac:dyDescent="0.15">
      <c r="A23" s="78" t="s">
        <v>31</v>
      </c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6"/>
      <c r="M23" s="80">
        <v>5384526</v>
      </c>
      <c r="N23" s="81"/>
      <c r="O23" s="81"/>
      <c r="P23" s="81"/>
      <c r="Q23" s="81"/>
      <c r="R23" s="81"/>
      <c r="S23" s="81"/>
      <c r="T23" s="81"/>
      <c r="U23" s="81"/>
      <c r="V23" s="23"/>
      <c r="W23" s="24"/>
      <c r="X23" s="91">
        <v>15.1</v>
      </c>
      <c r="Y23" s="91"/>
      <c r="Z23" s="91"/>
      <c r="AA23" s="91"/>
      <c r="AB23" s="24"/>
      <c r="AC23" s="83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9"/>
      <c r="AO23" s="97"/>
      <c r="AP23" s="97"/>
      <c r="AQ23" s="97"/>
      <c r="AR23" s="97"/>
      <c r="AS23" s="97"/>
      <c r="AT23" s="97"/>
      <c r="AU23" s="97"/>
      <c r="AV23" s="97"/>
      <c r="AW23" s="97"/>
      <c r="AX23" s="97"/>
      <c r="AY23" s="4"/>
      <c r="AZ23" s="98"/>
      <c r="BA23" s="98"/>
      <c r="BB23" s="98"/>
      <c r="BC23" s="98"/>
      <c r="BD23" s="4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</row>
    <row r="24" spans="1:71" ht="17.100000000000001" customHeight="1" x14ac:dyDescent="0.15">
      <c r="A24" s="78" t="s">
        <v>32</v>
      </c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6"/>
      <c r="M24" s="80">
        <v>2356760</v>
      </c>
      <c r="N24" s="81"/>
      <c r="O24" s="81"/>
      <c r="P24" s="81"/>
      <c r="Q24" s="81"/>
      <c r="R24" s="81"/>
      <c r="S24" s="81"/>
      <c r="T24" s="81"/>
      <c r="U24" s="81"/>
      <c r="V24" s="23"/>
      <c r="W24" s="24"/>
      <c r="X24" s="91">
        <v>6.6</v>
      </c>
      <c r="Y24" s="91"/>
      <c r="Z24" s="91"/>
      <c r="AA24" s="91"/>
      <c r="AB24" s="24"/>
      <c r="AC24" s="83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9"/>
      <c r="AO24" s="97"/>
      <c r="AP24" s="97"/>
      <c r="AQ24" s="97"/>
      <c r="AR24" s="97"/>
      <c r="AS24" s="97"/>
      <c r="AT24" s="97"/>
      <c r="AU24" s="97"/>
      <c r="AV24" s="97"/>
      <c r="AW24" s="97"/>
      <c r="AX24" s="97"/>
      <c r="AY24" s="4"/>
      <c r="AZ24" s="98"/>
      <c r="BA24" s="98"/>
      <c r="BB24" s="98"/>
      <c r="BC24" s="98"/>
      <c r="BD24" s="4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</row>
    <row r="25" spans="1:71" ht="17.100000000000001" customHeight="1" x14ac:dyDescent="0.15">
      <c r="A25" s="78" t="s">
        <v>33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6"/>
      <c r="M25" s="80">
        <v>512128</v>
      </c>
      <c r="N25" s="81"/>
      <c r="O25" s="81"/>
      <c r="P25" s="81"/>
      <c r="Q25" s="81"/>
      <c r="R25" s="81"/>
      <c r="S25" s="81"/>
      <c r="T25" s="81"/>
      <c r="U25" s="81"/>
      <c r="V25" s="23"/>
      <c r="W25" s="24"/>
      <c r="X25" s="91">
        <v>1.4</v>
      </c>
      <c r="Y25" s="91"/>
      <c r="Z25" s="91"/>
      <c r="AA25" s="91"/>
      <c r="AB25" s="24"/>
      <c r="AC25" s="83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9"/>
      <c r="AO25" s="97"/>
      <c r="AP25" s="97"/>
      <c r="AQ25" s="97"/>
      <c r="AR25" s="97"/>
      <c r="AS25" s="97"/>
      <c r="AT25" s="97"/>
      <c r="AU25" s="97"/>
      <c r="AV25" s="97"/>
      <c r="AW25" s="97"/>
      <c r="AX25" s="97"/>
      <c r="AY25" s="4"/>
      <c r="AZ25" s="98"/>
      <c r="BA25" s="98"/>
      <c r="BB25" s="98"/>
      <c r="BC25" s="98"/>
      <c r="BD25" s="4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</row>
    <row r="26" spans="1:71" ht="17.100000000000001" customHeight="1" x14ac:dyDescent="0.15">
      <c r="A26" s="78" t="s">
        <v>34</v>
      </c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6"/>
      <c r="M26" s="80">
        <v>564002</v>
      </c>
      <c r="N26" s="81"/>
      <c r="O26" s="81"/>
      <c r="P26" s="81"/>
      <c r="Q26" s="81"/>
      <c r="R26" s="81"/>
      <c r="S26" s="81"/>
      <c r="T26" s="81"/>
      <c r="U26" s="81"/>
      <c r="V26" s="23"/>
      <c r="W26" s="24"/>
      <c r="X26" s="91">
        <v>1.6</v>
      </c>
      <c r="Y26" s="91"/>
      <c r="Z26" s="91"/>
      <c r="AA26" s="91"/>
      <c r="AB26" s="24"/>
      <c r="AC26" s="83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9"/>
      <c r="AO26" s="97"/>
      <c r="AP26" s="97"/>
      <c r="AQ26" s="97"/>
      <c r="AR26" s="97"/>
      <c r="AS26" s="97"/>
      <c r="AT26" s="97"/>
      <c r="AU26" s="97"/>
      <c r="AV26" s="97"/>
      <c r="AW26" s="97"/>
      <c r="AX26" s="97"/>
      <c r="AY26" s="4"/>
      <c r="AZ26" s="98"/>
      <c r="BA26" s="98"/>
      <c r="BB26" s="98"/>
      <c r="BC26" s="98"/>
      <c r="BD26" s="4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</row>
    <row r="27" spans="1:71" ht="17.100000000000001" customHeight="1" x14ac:dyDescent="0.15">
      <c r="A27" s="78" t="s">
        <v>35</v>
      </c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6"/>
      <c r="M27" s="80">
        <v>1318567</v>
      </c>
      <c r="N27" s="81"/>
      <c r="O27" s="81"/>
      <c r="P27" s="81"/>
      <c r="Q27" s="81"/>
      <c r="R27" s="81"/>
      <c r="S27" s="81"/>
      <c r="T27" s="81"/>
      <c r="U27" s="81"/>
      <c r="V27" s="23"/>
      <c r="W27" s="24"/>
      <c r="X27" s="91">
        <v>3.7</v>
      </c>
      <c r="Y27" s="91"/>
      <c r="Z27" s="91"/>
      <c r="AA27" s="91"/>
      <c r="AB27" s="24"/>
      <c r="AC27" s="83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9"/>
      <c r="AO27" s="97"/>
      <c r="AP27" s="97"/>
      <c r="AQ27" s="97"/>
      <c r="AR27" s="97"/>
      <c r="AS27" s="97"/>
      <c r="AT27" s="97"/>
      <c r="AU27" s="97"/>
      <c r="AV27" s="97"/>
      <c r="AW27" s="97"/>
      <c r="AX27" s="97"/>
      <c r="AY27" s="4"/>
      <c r="AZ27" s="98"/>
      <c r="BA27" s="98"/>
      <c r="BB27" s="98"/>
      <c r="BC27" s="98"/>
      <c r="BD27" s="4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</row>
    <row r="28" spans="1:71" ht="17.100000000000001" customHeight="1" x14ac:dyDescent="0.15">
      <c r="A28" s="78" t="s">
        <v>36</v>
      </c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6"/>
      <c r="M28" s="80">
        <v>300000</v>
      </c>
      <c r="N28" s="81"/>
      <c r="O28" s="81"/>
      <c r="P28" s="81"/>
      <c r="Q28" s="81"/>
      <c r="R28" s="81"/>
      <c r="S28" s="81"/>
      <c r="T28" s="81"/>
      <c r="U28" s="81"/>
      <c r="V28" s="23"/>
      <c r="W28" s="24"/>
      <c r="X28" s="91">
        <v>0.8</v>
      </c>
      <c r="Y28" s="91"/>
      <c r="Z28" s="91"/>
      <c r="AA28" s="91"/>
      <c r="AB28" s="24"/>
      <c r="AC28" s="83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9"/>
      <c r="AO28" s="97"/>
      <c r="AP28" s="97"/>
      <c r="AQ28" s="97"/>
      <c r="AR28" s="97"/>
      <c r="AS28" s="97"/>
      <c r="AT28" s="97"/>
      <c r="AU28" s="97"/>
      <c r="AV28" s="97"/>
      <c r="AW28" s="97"/>
      <c r="AX28" s="97"/>
      <c r="AY28" s="4"/>
      <c r="AZ28" s="98"/>
      <c r="BA28" s="98"/>
      <c r="BB28" s="98"/>
      <c r="BC28" s="98"/>
      <c r="BD28" s="4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</row>
    <row r="29" spans="1:71" ht="17.100000000000001" customHeight="1" x14ac:dyDescent="0.15">
      <c r="A29" s="78" t="s">
        <v>37</v>
      </c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6"/>
      <c r="M29" s="80">
        <v>1268842</v>
      </c>
      <c r="N29" s="81"/>
      <c r="O29" s="81"/>
      <c r="P29" s="81"/>
      <c r="Q29" s="81"/>
      <c r="R29" s="81"/>
      <c r="S29" s="81"/>
      <c r="T29" s="81"/>
      <c r="U29" s="81"/>
      <c r="V29" s="23"/>
      <c r="W29" s="24"/>
      <c r="X29" s="91">
        <v>3.6</v>
      </c>
      <c r="Y29" s="91"/>
      <c r="Z29" s="91"/>
      <c r="AA29" s="91"/>
      <c r="AB29" s="24"/>
      <c r="AC29" s="83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9"/>
      <c r="AO29" s="97"/>
      <c r="AP29" s="97"/>
      <c r="AQ29" s="97"/>
      <c r="AR29" s="97"/>
      <c r="AS29" s="97"/>
      <c r="AT29" s="97"/>
      <c r="AU29" s="97"/>
      <c r="AV29" s="97"/>
      <c r="AW29" s="97"/>
      <c r="AX29" s="97"/>
      <c r="AY29" s="4"/>
      <c r="AZ29" s="98"/>
      <c r="BA29" s="98"/>
      <c r="BB29" s="98"/>
      <c r="BC29" s="98"/>
      <c r="BD29" s="4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</row>
    <row r="30" spans="1:71" ht="17.100000000000001" customHeight="1" x14ac:dyDescent="0.15">
      <c r="A30" s="100" t="s">
        <v>38</v>
      </c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1"/>
      <c r="M30" s="116">
        <v>2281100</v>
      </c>
      <c r="N30" s="117"/>
      <c r="O30" s="117"/>
      <c r="P30" s="117"/>
      <c r="Q30" s="117"/>
      <c r="R30" s="117"/>
      <c r="S30" s="117"/>
      <c r="T30" s="117"/>
      <c r="U30" s="117"/>
      <c r="V30" s="25"/>
      <c r="W30" s="26"/>
      <c r="X30" s="118">
        <v>6.4</v>
      </c>
      <c r="Y30" s="118"/>
      <c r="Z30" s="118"/>
      <c r="AA30" s="118"/>
      <c r="AB30" s="26"/>
      <c r="AC30" s="99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1"/>
      <c r="AO30" s="102"/>
      <c r="AP30" s="102"/>
      <c r="AQ30" s="102"/>
      <c r="AR30" s="102"/>
      <c r="AS30" s="102"/>
      <c r="AT30" s="102"/>
      <c r="AU30" s="102"/>
      <c r="AV30" s="102"/>
      <c r="AW30" s="102"/>
      <c r="AX30" s="102"/>
      <c r="AY30" s="26"/>
      <c r="AZ30" s="102"/>
      <c r="BA30" s="102"/>
      <c r="BB30" s="102"/>
      <c r="BC30" s="102"/>
      <c r="BD30" s="26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</row>
    <row r="31" spans="1:71" ht="17.100000000000001" customHeight="1" x14ac:dyDescent="0.1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113" t="s">
        <v>100</v>
      </c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113"/>
      <c r="BD31" s="113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</row>
    <row r="32" spans="1:71" x14ac:dyDescent="0.1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</row>
    <row r="33" spans="1:71" x14ac:dyDescent="0.1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5"/>
      <c r="BD33" s="5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</row>
    <row r="34" spans="1:71" ht="18" customHeight="1" x14ac:dyDescent="0.15">
      <c r="A34" s="15" t="s">
        <v>105</v>
      </c>
      <c r="B34" s="5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5"/>
      <c r="X34" s="5"/>
      <c r="Y34" s="5"/>
      <c r="Z34" s="5"/>
      <c r="AA34" s="6"/>
      <c r="AB34" s="6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6"/>
      <c r="BB34" s="6"/>
      <c r="BC34" s="5"/>
      <c r="BD34" s="5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</row>
    <row r="35" spans="1:71" ht="18" customHeight="1" thickBo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 t="s">
        <v>1</v>
      </c>
      <c r="Q35" s="4"/>
      <c r="R35" s="4"/>
      <c r="S35" s="4"/>
      <c r="T35" s="4"/>
      <c r="U35" s="4"/>
      <c r="V35" s="4"/>
      <c r="W35" s="5"/>
      <c r="X35" s="5"/>
      <c r="Y35" s="5"/>
      <c r="Z35" s="5"/>
      <c r="AA35" s="6"/>
      <c r="AB35" s="6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6"/>
      <c r="BB35" s="6"/>
      <c r="BC35" s="5"/>
      <c r="BD35" s="5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</row>
    <row r="36" spans="1:71" ht="18" customHeight="1" x14ac:dyDescent="0.15">
      <c r="A36" s="72" t="s">
        <v>39</v>
      </c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 t="s">
        <v>40</v>
      </c>
      <c r="N36" s="73"/>
      <c r="O36" s="73"/>
      <c r="P36" s="73"/>
      <c r="Q36" s="73"/>
      <c r="R36" s="73"/>
      <c r="S36" s="73"/>
      <c r="T36" s="73"/>
      <c r="U36" s="73"/>
      <c r="V36" s="74"/>
      <c r="W36" s="5"/>
      <c r="X36" s="5"/>
      <c r="Y36" s="5"/>
      <c r="Z36" s="5"/>
      <c r="AA36" s="6"/>
      <c r="AB36" s="6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4"/>
      <c r="AZ36" s="24"/>
      <c r="BA36" s="6"/>
      <c r="BB36" s="6"/>
      <c r="BC36" s="5"/>
      <c r="BD36" s="5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</row>
    <row r="37" spans="1:71" ht="18" customHeight="1" x14ac:dyDescent="0.15">
      <c r="A37" s="109" t="s">
        <v>7</v>
      </c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14">
        <v>18113000</v>
      </c>
      <c r="N37" s="115"/>
      <c r="O37" s="115"/>
      <c r="P37" s="115"/>
      <c r="Q37" s="115"/>
      <c r="R37" s="115"/>
      <c r="S37" s="115"/>
      <c r="T37" s="115"/>
      <c r="U37" s="115"/>
      <c r="V37" s="115"/>
      <c r="W37" s="5"/>
      <c r="X37" s="5"/>
      <c r="Y37" s="5"/>
      <c r="Z37" s="5"/>
      <c r="AA37" s="6"/>
      <c r="AB37" s="6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4"/>
      <c r="AZ37" s="24"/>
      <c r="BA37" s="6"/>
      <c r="BB37" s="6"/>
      <c r="BC37" s="5"/>
      <c r="BD37" s="5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</row>
    <row r="38" spans="1:71" ht="18" customHeight="1" x14ac:dyDescent="0.15">
      <c r="A38" s="109" t="s">
        <v>41</v>
      </c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3">
        <v>8670000</v>
      </c>
      <c r="N38" s="104"/>
      <c r="O38" s="104"/>
      <c r="P38" s="104"/>
      <c r="Q38" s="104"/>
      <c r="R38" s="104"/>
      <c r="S38" s="104"/>
      <c r="T38" s="104"/>
      <c r="U38" s="104"/>
      <c r="V38" s="104"/>
      <c r="W38" s="5"/>
      <c r="X38" s="5"/>
      <c r="Y38" s="5"/>
      <c r="Z38" s="5"/>
      <c r="AA38" s="6"/>
      <c r="AB38" s="6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4"/>
      <c r="AZ38" s="24"/>
      <c r="BA38" s="6"/>
      <c r="BB38" s="6"/>
      <c r="BC38" s="5"/>
      <c r="BD38" s="5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</row>
    <row r="39" spans="1:71" ht="18" customHeight="1" x14ac:dyDescent="0.15">
      <c r="A39" s="109" t="s">
        <v>80</v>
      </c>
      <c r="B39" s="109"/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3">
        <v>91000</v>
      </c>
      <c r="N39" s="104"/>
      <c r="O39" s="104"/>
      <c r="P39" s="104"/>
      <c r="Q39" s="104"/>
      <c r="R39" s="104"/>
      <c r="S39" s="104"/>
      <c r="T39" s="104"/>
      <c r="U39" s="104"/>
      <c r="V39" s="104"/>
      <c r="W39" s="5"/>
      <c r="X39" s="5"/>
      <c r="Y39" s="5"/>
      <c r="Z39" s="5"/>
      <c r="AA39" s="6"/>
      <c r="AB39" s="6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4"/>
      <c r="AZ39" s="24"/>
      <c r="BA39" s="6"/>
      <c r="BB39" s="6"/>
      <c r="BC39" s="5"/>
      <c r="BD39" s="5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</row>
    <row r="40" spans="1:71" ht="18" customHeight="1" x14ac:dyDescent="0.15">
      <c r="A40" s="110" t="s">
        <v>42</v>
      </c>
      <c r="B40" s="110"/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103">
        <v>0</v>
      </c>
      <c r="N40" s="104"/>
      <c r="O40" s="104"/>
      <c r="P40" s="104"/>
      <c r="Q40" s="104"/>
      <c r="R40" s="104"/>
      <c r="S40" s="104"/>
      <c r="T40" s="104"/>
      <c r="U40" s="104"/>
      <c r="V40" s="104"/>
      <c r="W40" s="5"/>
      <c r="X40" s="5"/>
      <c r="Y40" s="5"/>
      <c r="Z40" s="5"/>
      <c r="AA40" s="6"/>
      <c r="AB40" s="6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4"/>
      <c r="AZ40" s="24"/>
      <c r="BA40" s="6"/>
      <c r="BB40" s="6"/>
      <c r="BC40" s="5"/>
      <c r="BD40" s="5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</row>
    <row r="41" spans="1:71" ht="18" customHeight="1" x14ac:dyDescent="0.15">
      <c r="A41" s="78" t="s">
        <v>43</v>
      </c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103">
        <v>8018000</v>
      </c>
      <c r="N41" s="104"/>
      <c r="O41" s="104"/>
      <c r="P41" s="104"/>
      <c r="Q41" s="104"/>
      <c r="R41" s="104"/>
      <c r="S41" s="104"/>
      <c r="T41" s="104"/>
      <c r="U41" s="104"/>
      <c r="V41" s="104"/>
      <c r="W41" s="5"/>
      <c r="X41" s="5"/>
      <c r="Y41" s="5"/>
      <c r="Z41" s="5"/>
      <c r="AA41" s="6"/>
      <c r="AB41" s="6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4"/>
      <c r="AZ41" s="24"/>
      <c r="BA41" s="6"/>
      <c r="BB41" s="6"/>
      <c r="BC41" s="5"/>
      <c r="BD41" s="5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</row>
    <row r="42" spans="1:71" ht="18" customHeight="1" x14ac:dyDescent="0.15">
      <c r="A42" s="100" t="s">
        <v>89</v>
      </c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5">
        <v>1334000</v>
      </c>
      <c r="N42" s="106"/>
      <c r="O42" s="106"/>
      <c r="P42" s="106"/>
      <c r="Q42" s="106"/>
      <c r="R42" s="106"/>
      <c r="S42" s="106"/>
      <c r="T42" s="106"/>
      <c r="U42" s="106"/>
      <c r="V42" s="106"/>
      <c r="W42" s="5"/>
      <c r="X42" s="5"/>
      <c r="Y42" s="5"/>
      <c r="Z42" s="5"/>
      <c r="AA42" s="6"/>
      <c r="AB42" s="6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4"/>
      <c r="AZ42" s="24"/>
      <c r="BA42" s="6"/>
      <c r="BB42" s="6"/>
      <c r="BC42" s="5"/>
      <c r="BD42" s="5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</row>
    <row r="43" spans="1:71" ht="18" customHeight="1" x14ac:dyDescent="0.15">
      <c r="A43" s="111"/>
      <c r="B43" s="112"/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5"/>
      <c r="X43" s="5"/>
      <c r="Y43" s="5"/>
      <c r="Z43" s="5"/>
      <c r="AA43" s="6"/>
      <c r="AB43" s="6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4"/>
      <c r="AZ43" s="24"/>
      <c r="BA43" s="6"/>
      <c r="BB43" s="6"/>
      <c r="BC43" s="5"/>
      <c r="BD43" s="5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</row>
    <row r="44" spans="1:71" ht="18" customHeight="1" x14ac:dyDescent="0.1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107" t="s">
        <v>101</v>
      </c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5"/>
      <c r="X44" s="5"/>
      <c r="Y44" s="5"/>
      <c r="Z44" s="5"/>
      <c r="AA44" s="6"/>
      <c r="AB44" s="6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4"/>
      <c r="AZ44" s="24"/>
      <c r="BA44" s="6"/>
      <c r="BB44" s="6"/>
      <c r="BC44" s="5"/>
      <c r="BD44" s="5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</row>
    <row r="45" spans="1:71" ht="18" customHeight="1" x14ac:dyDescent="0.1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6"/>
      <c r="AB45" s="6"/>
      <c r="AC45" s="108" t="s">
        <v>102</v>
      </c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08"/>
      <c r="AT45" s="108"/>
      <c r="AU45" s="108"/>
      <c r="AV45" s="108"/>
      <c r="AW45" s="108"/>
      <c r="AX45" s="108"/>
      <c r="AY45" s="28"/>
      <c r="AZ45" s="28"/>
      <c r="BA45" s="28"/>
      <c r="BB45" s="6"/>
      <c r="BC45" s="5"/>
      <c r="BD45" s="5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</row>
    <row r="46" spans="1:71" ht="18" customHeight="1" x14ac:dyDescent="0.1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4"/>
      <c r="AZ46" s="4"/>
      <c r="BA46" s="6"/>
      <c r="BB46" s="6"/>
      <c r="BC46" s="5"/>
      <c r="BD46" s="5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</row>
    <row r="47" spans="1:71" x14ac:dyDescent="0.15">
      <c r="AA47" s="29"/>
      <c r="AB47" s="29"/>
      <c r="AY47" s="29"/>
      <c r="AZ47" s="29"/>
      <c r="BA47" s="29"/>
      <c r="BB47" s="29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</row>
  </sheetData>
  <mergeCells count="171">
    <mergeCell ref="AP31:BD31"/>
    <mergeCell ref="A36:L36"/>
    <mergeCell ref="M36:V36"/>
    <mergeCell ref="A37:L37"/>
    <mergeCell ref="M37:V37"/>
    <mergeCell ref="A38:L38"/>
    <mergeCell ref="M38:V38"/>
    <mergeCell ref="A30:L30"/>
    <mergeCell ref="M30:U30"/>
    <mergeCell ref="X30:AA30"/>
    <mergeCell ref="A41:L41"/>
    <mergeCell ref="M41:V41"/>
    <mergeCell ref="A42:L42"/>
    <mergeCell ref="M42:V42"/>
    <mergeCell ref="L44:V44"/>
    <mergeCell ref="AC45:AX45"/>
    <mergeCell ref="A39:L39"/>
    <mergeCell ref="M39:V39"/>
    <mergeCell ref="A40:L40"/>
    <mergeCell ref="M40:V40"/>
    <mergeCell ref="A43:V43"/>
    <mergeCell ref="AC30:AN30"/>
    <mergeCell ref="AO30:AX30"/>
    <mergeCell ref="AZ30:BC30"/>
    <mergeCell ref="A29:L29"/>
    <mergeCell ref="M29:U29"/>
    <mergeCell ref="X29:AA29"/>
    <mergeCell ref="AC29:AN29"/>
    <mergeCell ref="AO29:AX29"/>
    <mergeCell ref="AZ29:BC29"/>
    <mergeCell ref="A28:L28"/>
    <mergeCell ref="M28:U28"/>
    <mergeCell ref="X28:AA28"/>
    <mergeCell ref="AC28:AN28"/>
    <mergeCell ref="AO28:AX28"/>
    <mergeCell ref="AZ28:BC28"/>
    <mergeCell ref="A27:L27"/>
    <mergeCell ref="M27:U27"/>
    <mergeCell ref="X27:AA27"/>
    <mergeCell ref="AC27:AN27"/>
    <mergeCell ref="AO27:AX27"/>
    <mergeCell ref="AZ27:BC27"/>
    <mergeCell ref="A26:L26"/>
    <mergeCell ref="M26:U26"/>
    <mergeCell ref="X26:AA26"/>
    <mergeCell ref="AC26:AN26"/>
    <mergeCell ref="AO26:AX26"/>
    <mergeCell ref="AZ26:BC26"/>
    <mergeCell ref="A25:L25"/>
    <mergeCell ref="M25:U25"/>
    <mergeCell ref="X25:AA25"/>
    <mergeCell ref="AC25:AN25"/>
    <mergeCell ref="AO25:AX25"/>
    <mergeCell ref="AZ25:BC25"/>
    <mergeCell ref="A24:L24"/>
    <mergeCell ref="M24:U24"/>
    <mergeCell ref="X24:AA24"/>
    <mergeCell ref="AC24:AN24"/>
    <mergeCell ref="AO24:AX24"/>
    <mergeCell ref="AZ24:BC24"/>
    <mergeCell ref="A23:L23"/>
    <mergeCell ref="M23:U23"/>
    <mergeCell ref="X23:AA23"/>
    <mergeCell ref="AC23:AN23"/>
    <mergeCell ref="AO23:AX23"/>
    <mergeCell ref="AZ23:BC23"/>
    <mergeCell ref="A22:L22"/>
    <mergeCell ref="M22:U22"/>
    <mergeCell ref="X22:AA22"/>
    <mergeCell ref="AC22:AN22"/>
    <mergeCell ref="AO22:AW22"/>
    <mergeCell ref="AZ22:BC22"/>
    <mergeCell ref="A21:L21"/>
    <mergeCell ref="M21:U21"/>
    <mergeCell ref="X21:AA21"/>
    <mergeCell ref="AC21:AN21"/>
    <mergeCell ref="AO21:AW21"/>
    <mergeCell ref="AZ21:BC21"/>
    <mergeCell ref="A20:L20"/>
    <mergeCell ref="M20:U20"/>
    <mergeCell ref="X20:AA20"/>
    <mergeCell ref="AC20:AN20"/>
    <mergeCell ref="AO20:AW20"/>
    <mergeCell ref="AZ20:BC20"/>
    <mergeCell ref="A19:L19"/>
    <mergeCell ref="M19:U19"/>
    <mergeCell ref="X19:AA19"/>
    <mergeCell ref="AC19:AN19"/>
    <mergeCell ref="AO19:AW19"/>
    <mergeCell ref="AZ19:BC19"/>
    <mergeCell ref="A18:L18"/>
    <mergeCell ref="M18:U18"/>
    <mergeCell ref="X18:AA18"/>
    <mergeCell ref="AC18:AN18"/>
    <mergeCell ref="AO18:AW18"/>
    <mergeCell ref="AZ18:BC18"/>
    <mergeCell ref="A17:L17"/>
    <mergeCell ref="M17:U17"/>
    <mergeCell ref="X17:AA17"/>
    <mergeCell ref="AC17:AN17"/>
    <mergeCell ref="AO17:AW17"/>
    <mergeCell ref="AZ17:BC17"/>
    <mergeCell ref="A16:L16"/>
    <mergeCell ref="M16:U16"/>
    <mergeCell ref="X16:AA16"/>
    <mergeCell ref="AC16:AN16"/>
    <mergeCell ref="AO16:AW16"/>
    <mergeCell ref="AZ16:BC16"/>
    <mergeCell ref="A15:L15"/>
    <mergeCell ref="M15:U15"/>
    <mergeCell ref="X15:AA15"/>
    <mergeCell ref="AC15:AN15"/>
    <mergeCell ref="AO15:AW15"/>
    <mergeCell ref="AZ15:BC15"/>
    <mergeCell ref="A14:L14"/>
    <mergeCell ref="M14:U14"/>
    <mergeCell ref="X14:AA14"/>
    <mergeCell ref="AC14:AN14"/>
    <mergeCell ref="AO14:AW14"/>
    <mergeCell ref="AZ14:BC14"/>
    <mergeCell ref="A13:L13"/>
    <mergeCell ref="M13:U13"/>
    <mergeCell ref="X13:AA13"/>
    <mergeCell ref="AC13:AN13"/>
    <mergeCell ref="AO13:AW13"/>
    <mergeCell ref="AZ13:BC13"/>
    <mergeCell ref="A12:L12"/>
    <mergeCell ref="M12:U12"/>
    <mergeCell ref="X12:AA12"/>
    <mergeCell ref="AC12:AN12"/>
    <mergeCell ref="AO12:AW12"/>
    <mergeCell ref="AZ12:BC12"/>
    <mergeCell ref="A11:L11"/>
    <mergeCell ref="M11:U11"/>
    <mergeCell ref="X11:AA11"/>
    <mergeCell ref="AC11:AN11"/>
    <mergeCell ref="AO11:AW11"/>
    <mergeCell ref="AZ11:BC11"/>
    <mergeCell ref="A10:L10"/>
    <mergeCell ref="M10:U10"/>
    <mergeCell ref="X10:AA10"/>
    <mergeCell ref="AC10:AN10"/>
    <mergeCell ref="AO10:AW10"/>
    <mergeCell ref="AZ10:BC10"/>
    <mergeCell ref="A9:L9"/>
    <mergeCell ref="M9:U9"/>
    <mergeCell ref="X9:AA9"/>
    <mergeCell ref="AC9:AN9"/>
    <mergeCell ref="AO9:AW9"/>
    <mergeCell ref="AZ9:BC9"/>
    <mergeCell ref="A8:L8"/>
    <mergeCell ref="M8:U8"/>
    <mergeCell ref="X8:AA8"/>
    <mergeCell ref="AC8:AN8"/>
    <mergeCell ref="AO8:AW8"/>
    <mergeCell ref="AZ8:BC8"/>
    <mergeCell ref="A7:L7"/>
    <mergeCell ref="M7:U7"/>
    <mergeCell ref="X7:AA7"/>
    <mergeCell ref="AC7:AN7"/>
    <mergeCell ref="AO7:AW7"/>
    <mergeCell ref="AZ7:BC7"/>
    <mergeCell ref="A3:W3"/>
    <mergeCell ref="A5:AB5"/>
    <mergeCell ref="AC5:BD5"/>
    <mergeCell ref="A6:L6"/>
    <mergeCell ref="M6:W6"/>
    <mergeCell ref="X6:AB6"/>
    <mergeCell ref="AC6:AN6"/>
    <mergeCell ref="AO6:AY6"/>
    <mergeCell ref="AZ6:BD6"/>
  </mergeCells>
  <phoneticPr fontId="3"/>
  <printOptions horizontalCentered="1"/>
  <pageMargins left="0.78740157480314965" right="0.6692913385826772" top="0.78740157480314965" bottom="1.1023622047244095" header="0.51181102362204722" footer="0.47244094488188981"/>
  <pageSetup paperSize="9" scale="95" firstPageNumber="93" orientation="portrait" useFirstPageNumber="1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Y79"/>
  <sheetViews>
    <sheetView view="pageBreakPreview" zoomScale="60" zoomScaleNormal="100" workbookViewId="0"/>
  </sheetViews>
  <sheetFormatPr defaultColWidth="9.109375" defaultRowHeight="13.2" x14ac:dyDescent="0.2"/>
  <cols>
    <col min="1" max="113" width="1.6640625" style="3" customWidth="1"/>
    <col min="114" max="114" width="36.33203125" hidden="1" customWidth="1"/>
    <col min="115" max="115" width="17.33203125" hidden="1" customWidth="1"/>
    <col min="116" max="117" width="7.33203125" hidden="1" customWidth="1"/>
    <col min="118" max="118" width="14.6640625" hidden="1" customWidth="1"/>
    <col min="119" max="120" width="7.33203125" hidden="1" customWidth="1"/>
    <col min="121" max="121" width="14.6640625" hidden="1" customWidth="1"/>
    <col min="122" max="123" width="9.6640625" hidden="1" customWidth="1"/>
    <col min="124" max="124" width="14.6640625" hidden="1" customWidth="1"/>
    <col min="125" max="126" width="9.6640625" hidden="1" customWidth="1"/>
    <col min="127" max="127" width="14.6640625" hidden="1" customWidth="1"/>
    <col min="128" max="129" width="9.6640625" hidden="1" customWidth="1"/>
    <col min="130" max="130" width="14.6640625" hidden="1" customWidth="1"/>
    <col min="131" max="132" width="9.6640625" hidden="1" customWidth="1"/>
    <col min="133" max="133" width="14.6640625" hidden="1" customWidth="1"/>
    <col min="134" max="135" width="9.6640625" hidden="1" customWidth="1"/>
    <col min="136" max="136" width="14.6640625" hidden="1" customWidth="1"/>
    <col min="137" max="138" width="9.6640625" hidden="1" customWidth="1"/>
    <col min="139" max="139" width="14.6640625" hidden="1" customWidth="1"/>
    <col min="140" max="141" width="9.6640625" hidden="1" customWidth="1"/>
    <col min="142" max="142" width="14.6640625" hidden="1" customWidth="1"/>
    <col min="143" max="144" width="9.6640625" hidden="1" customWidth="1"/>
    <col min="145" max="145" width="14.6640625" hidden="1" customWidth="1"/>
    <col min="146" max="147" width="9.6640625" hidden="1" customWidth="1"/>
    <col min="148" max="148" width="14.88671875" hidden="1" customWidth="1"/>
    <col min="149" max="150" width="9.6640625" hidden="1" customWidth="1"/>
    <col min="151" max="151" width="14.88671875" hidden="1" customWidth="1"/>
    <col min="152" max="153" width="9.6640625" hidden="1" customWidth="1"/>
    <col min="154" max="154" width="14.88671875" hidden="1" customWidth="1"/>
    <col min="155" max="156" width="9.6640625" hidden="1" customWidth="1"/>
    <col min="157" max="157" width="14.88671875" hidden="1" customWidth="1"/>
    <col min="158" max="159" width="9.6640625" hidden="1" customWidth="1"/>
    <col min="160" max="160" width="14.88671875" hidden="1" customWidth="1"/>
    <col min="161" max="162" width="9.6640625" hidden="1" customWidth="1"/>
    <col min="163" max="163" width="14.88671875" hidden="1" customWidth="1"/>
    <col min="164" max="165" width="9.6640625" hidden="1" customWidth="1"/>
    <col min="166" max="166" width="14.6640625" hidden="1" customWidth="1"/>
    <col min="167" max="167" width="9" hidden="1" customWidth="1"/>
    <col min="168" max="168" width="9.6640625" hidden="1" customWidth="1"/>
    <col min="169" max="169" width="14.6640625" hidden="1" customWidth="1"/>
    <col min="170" max="170" width="9" hidden="1" customWidth="1"/>
    <col min="171" max="171" width="9.6640625" hidden="1" customWidth="1"/>
    <col min="172" max="172" width="14.6640625" hidden="1" customWidth="1"/>
    <col min="173" max="173" width="11" hidden="1" customWidth="1"/>
    <col min="174" max="174" width="9.6640625" hidden="1" customWidth="1"/>
    <col min="175" max="175" width="14.6640625" hidden="1" customWidth="1"/>
    <col min="176" max="176" width="11" hidden="1" customWidth="1"/>
    <col min="177" max="177" width="9.6640625" hidden="1" customWidth="1"/>
    <col min="178" max="178" width="14.6640625" hidden="1" customWidth="1"/>
    <col min="179" max="179" width="11" hidden="1" customWidth="1"/>
    <col min="180" max="180" width="9.6640625" hidden="1" customWidth="1"/>
    <col min="181" max="181" width="14.6640625" hidden="1" customWidth="1"/>
    <col min="182" max="182" width="11" hidden="1" customWidth="1"/>
    <col min="183" max="183" width="9.6640625" hidden="1" customWidth="1"/>
    <col min="184" max="184" width="19.88671875" hidden="1" customWidth="1"/>
    <col min="185" max="185" width="11" hidden="1" customWidth="1"/>
    <col min="186" max="186" width="9.6640625" hidden="1" customWidth="1"/>
    <col min="187" max="187" width="9.109375" style="3"/>
    <col min="188" max="189" width="2.6640625" customWidth="1"/>
    <col min="190" max="190" width="13.33203125" customWidth="1"/>
    <col min="191" max="191" width="8.109375" customWidth="1"/>
    <col min="192" max="192" width="4.33203125" customWidth="1"/>
    <col min="193" max="193" width="5.88671875" customWidth="1"/>
    <col min="194" max="194" width="2.109375" customWidth="1"/>
    <col min="195" max="195" width="7.6640625" customWidth="1"/>
    <col min="196" max="196" width="2.109375" customWidth="1"/>
    <col min="197" max="197" width="12" customWidth="1"/>
    <col min="198" max="198" width="2.33203125" customWidth="1"/>
    <col min="199" max="199" width="2.109375" customWidth="1"/>
    <col min="200" max="200" width="4.44140625" customWidth="1"/>
    <col min="201" max="201" width="9.6640625" customWidth="1"/>
    <col min="202" max="202" width="10.44140625" customWidth="1"/>
    <col min="203" max="203" width="5.6640625" customWidth="1"/>
    <col min="204" max="204" width="2.109375" customWidth="1"/>
    <col min="205" max="205" width="7.109375" customWidth="1"/>
    <col min="206" max="206" width="2.109375" customWidth="1"/>
    <col min="207" max="207" width="13.6640625" customWidth="1"/>
    <col min="208" max="16384" width="9.109375" style="3"/>
  </cols>
  <sheetData>
    <row r="1" spans="1:207" x14ac:dyDescent="0.2">
      <c r="AS1" s="119" t="s">
        <v>92</v>
      </c>
      <c r="AT1" s="119"/>
      <c r="AU1" s="119"/>
      <c r="AV1" s="119"/>
      <c r="AW1" s="119"/>
      <c r="AX1" s="119"/>
      <c r="AY1" s="119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19"/>
      <c r="BL1" s="119"/>
      <c r="BM1" s="119"/>
      <c r="BN1" s="119"/>
      <c r="DJ1" s="36"/>
      <c r="DK1" s="36"/>
      <c r="DL1" s="36"/>
      <c r="DM1" s="36"/>
      <c r="DN1" s="36"/>
      <c r="DO1" s="36"/>
      <c r="DP1" s="36"/>
      <c r="DQ1" s="36"/>
      <c r="DR1" s="36"/>
      <c r="DS1" s="36"/>
      <c r="DT1" s="36"/>
      <c r="DU1" s="36"/>
      <c r="DV1" s="36"/>
      <c r="DW1" s="36"/>
      <c r="DX1" s="36"/>
      <c r="DY1" s="36"/>
      <c r="DZ1" s="36"/>
      <c r="EA1" s="36"/>
      <c r="EB1" s="36"/>
      <c r="EC1" s="36"/>
      <c r="ED1" s="36"/>
      <c r="EE1" s="36"/>
      <c r="EF1" s="36"/>
      <c r="EG1" s="36"/>
      <c r="EH1" s="36"/>
      <c r="EI1" s="36"/>
      <c r="EJ1" s="36"/>
      <c r="EK1" s="36"/>
      <c r="EL1" s="36"/>
      <c r="EM1" s="36"/>
      <c r="EN1" s="36"/>
      <c r="EO1" s="36"/>
      <c r="EP1" s="36"/>
      <c r="EQ1" s="36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</row>
    <row r="2" spans="1:207" ht="21" x14ac:dyDescent="0.25">
      <c r="AR2" s="7"/>
      <c r="DJ2" s="37" t="s">
        <v>107</v>
      </c>
      <c r="DK2" s="36"/>
      <c r="DL2" s="36"/>
      <c r="DM2" s="36"/>
      <c r="DN2" s="36"/>
      <c r="DO2" s="36"/>
      <c r="DP2" s="36"/>
      <c r="DQ2" s="36"/>
      <c r="DR2" s="36"/>
      <c r="DS2" s="36"/>
      <c r="DT2" s="36"/>
      <c r="DU2" s="36"/>
      <c r="DV2" s="36"/>
      <c r="DW2" s="36"/>
      <c r="DX2" s="36"/>
      <c r="DY2" s="36"/>
      <c r="DZ2" s="36"/>
      <c r="EA2" s="36"/>
      <c r="EB2" s="36"/>
      <c r="EC2" s="36"/>
      <c r="ED2" s="36"/>
      <c r="EE2" s="36"/>
      <c r="EF2" s="36"/>
      <c r="EG2" s="36"/>
      <c r="EH2" s="36"/>
      <c r="EI2" s="36"/>
      <c r="EJ2" s="36"/>
      <c r="EK2" s="36"/>
      <c r="EL2" s="36"/>
      <c r="EM2" s="36"/>
      <c r="EN2" s="36"/>
      <c r="EO2" s="36"/>
      <c r="EP2" s="36"/>
      <c r="EQ2" s="36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</row>
    <row r="3" spans="1:207" ht="21.9" customHeight="1" x14ac:dyDescent="0.2">
      <c r="U3" s="8" t="s">
        <v>44</v>
      </c>
      <c r="DJ3" s="36"/>
      <c r="DK3" s="36"/>
      <c r="DL3" s="36"/>
      <c r="DM3" s="36"/>
      <c r="DN3" s="38"/>
      <c r="DO3" s="36"/>
      <c r="DP3" s="36"/>
      <c r="DQ3" s="36"/>
      <c r="DR3" s="39"/>
      <c r="DS3" s="39"/>
      <c r="DT3" s="39"/>
      <c r="DU3" s="39"/>
      <c r="DW3" s="39"/>
      <c r="DX3" s="39"/>
      <c r="DZ3" s="40"/>
      <c r="EA3" s="40"/>
      <c r="EB3" s="40"/>
      <c r="EC3" s="150"/>
      <c r="ED3" s="150"/>
      <c r="EE3" s="150"/>
      <c r="EF3" s="150"/>
      <c r="EG3" s="150"/>
      <c r="EH3" s="150"/>
      <c r="EI3" s="150"/>
      <c r="EJ3" s="150"/>
      <c r="EK3" s="150"/>
      <c r="EL3" s="150"/>
      <c r="EM3" s="150"/>
      <c r="EN3" s="150"/>
      <c r="ER3" s="150"/>
      <c r="ES3" s="150"/>
      <c r="ET3" s="150"/>
      <c r="EU3" s="150"/>
      <c r="EV3" s="150"/>
      <c r="EW3" s="150"/>
      <c r="EX3" s="150"/>
      <c r="EY3" s="150"/>
      <c r="EZ3" s="150"/>
      <c r="FA3" s="150"/>
      <c r="FB3" s="150"/>
      <c r="FC3" s="150"/>
      <c r="FD3" s="150"/>
      <c r="FE3" s="150"/>
      <c r="FF3" s="150"/>
      <c r="FJ3" s="150"/>
      <c r="FK3" s="150"/>
      <c r="FL3" s="150"/>
      <c r="FP3" s="150"/>
      <c r="FQ3" s="150"/>
      <c r="FR3" s="150"/>
      <c r="FS3" s="150"/>
      <c r="FT3" s="150"/>
      <c r="FU3" s="150"/>
      <c r="FV3" s="150"/>
      <c r="FW3" s="150"/>
      <c r="FX3" s="150"/>
      <c r="FY3" s="150"/>
      <c r="FZ3" s="150"/>
      <c r="GA3" s="150"/>
      <c r="GB3" s="150" t="s">
        <v>108</v>
      </c>
      <c r="GC3" s="150"/>
      <c r="GD3" s="150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</row>
    <row r="4" spans="1:207" ht="21.9" customHeight="1" thickBot="1" x14ac:dyDescent="0.25">
      <c r="CX4" s="120" t="s">
        <v>45</v>
      </c>
      <c r="CY4" s="120"/>
      <c r="CZ4" s="120"/>
      <c r="DA4" s="120"/>
      <c r="DB4" s="120"/>
      <c r="DC4" s="120"/>
      <c r="DD4" s="120"/>
      <c r="DE4" s="120"/>
      <c r="DJ4" s="151" t="s">
        <v>109</v>
      </c>
      <c r="DK4" s="41" t="s">
        <v>110</v>
      </c>
      <c r="DL4" s="42"/>
      <c r="DM4" s="43"/>
      <c r="DN4" s="154" t="s">
        <v>111</v>
      </c>
      <c r="DO4" s="155"/>
      <c r="DP4" s="156"/>
      <c r="DQ4" s="154" t="s">
        <v>112</v>
      </c>
      <c r="DR4" s="155"/>
      <c r="DS4" s="156"/>
      <c r="DT4" s="154" t="s">
        <v>113</v>
      </c>
      <c r="DU4" s="155"/>
      <c r="DV4" s="156"/>
      <c r="DW4" s="154" t="s">
        <v>114</v>
      </c>
      <c r="DX4" s="155"/>
      <c r="DY4" s="156"/>
      <c r="DZ4" s="154" t="s">
        <v>115</v>
      </c>
      <c r="EA4" s="155"/>
      <c r="EB4" s="156"/>
      <c r="EC4" s="154" t="s">
        <v>116</v>
      </c>
      <c r="ED4" s="155"/>
      <c r="EE4" s="156"/>
      <c r="EF4" s="154" t="s">
        <v>117</v>
      </c>
      <c r="EG4" s="155"/>
      <c r="EH4" s="156"/>
      <c r="EI4" s="154" t="s">
        <v>118</v>
      </c>
      <c r="EJ4" s="155"/>
      <c r="EK4" s="156"/>
      <c r="EL4" s="154" t="s">
        <v>119</v>
      </c>
      <c r="EM4" s="155"/>
      <c r="EN4" s="156"/>
      <c r="EO4" s="154" t="s">
        <v>120</v>
      </c>
      <c r="EP4" s="155"/>
      <c r="EQ4" s="156"/>
      <c r="ER4" s="154" t="s">
        <v>121</v>
      </c>
      <c r="ES4" s="155"/>
      <c r="ET4" s="156"/>
      <c r="EU4" s="154" t="s">
        <v>122</v>
      </c>
      <c r="EV4" s="155"/>
      <c r="EW4" s="156"/>
      <c r="EX4" s="154" t="s">
        <v>123</v>
      </c>
      <c r="EY4" s="155"/>
      <c r="EZ4" s="156"/>
      <c r="FA4" s="154" t="s">
        <v>124</v>
      </c>
      <c r="FB4" s="155"/>
      <c r="FC4" s="156"/>
      <c r="FD4" s="154" t="s">
        <v>125</v>
      </c>
      <c r="FE4" s="155"/>
      <c r="FF4" s="156"/>
      <c r="FG4" s="154" t="s">
        <v>126</v>
      </c>
      <c r="FH4" s="155"/>
      <c r="FI4" s="156"/>
      <c r="FJ4" s="154" t="s">
        <v>127</v>
      </c>
      <c r="FK4" s="155"/>
      <c r="FL4" s="156"/>
      <c r="FM4" s="154" t="s">
        <v>128</v>
      </c>
      <c r="FN4" s="155"/>
      <c r="FO4" s="156"/>
      <c r="FP4" s="157" t="s">
        <v>129</v>
      </c>
      <c r="FQ4" s="158"/>
      <c r="FR4" s="159"/>
      <c r="FS4" s="154" t="s">
        <v>130</v>
      </c>
      <c r="FT4" s="155"/>
      <c r="FU4" s="156"/>
      <c r="FV4" s="154" t="s">
        <v>131</v>
      </c>
      <c r="FW4" s="155"/>
      <c r="FX4" s="156"/>
      <c r="FY4" s="154" t="s">
        <v>132</v>
      </c>
      <c r="FZ4" s="155"/>
      <c r="GA4" s="156"/>
      <c r="GB4" s="154" t="s">
        <v>133</v>
      </c>
      <c r="GC4" s="155"/>
      <c r="GD4" s="156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</row>
    <row r="5" spans="1:207" ht="21.9" customHeight="1" x14ac:dyDescent="0.2">
      <c r="A5" s="121" t="s">
        <v>46</v>
      </c>
      <c r="B5" s="122"/>
      <c r="C5" s="122"/>
      <c r="D5" s="122"/>
      <c r="E5" s="122"/>
      <c r="F5" s="122"/>
      <c r="G5" s="122"/>
      <c r="H5" s="122" t="s">
        <v>47</v>
      </c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5" t="s">
        <v>48</v>
      </c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  <c r="AL5" s="126"/>
      <c r="AM5" s="126"/>
      <c r="AN5" s="126"/>
      <c r="AO5" s="126"/>
      <c r="AP5" s="126"/>
      <c r="AQ5" s="126"/>
      <c r="AR5" s="126"/>
      <c r="AS5" s="126"/>
      <c r="AT5" s="126"/>
      <c r="AU5" s="126"/>
      <c r="AV5" s="126"/>
      <c r="AW5" s="126"/>
      <c r="AX5" s="126"/>
      <c r="AY5" s="126"/>
      <c r="AZ5" s="126"/>
      <c r="BA5" s="126"/>
      <c r="BB5" s="126"/>
      <c r="BC5" s="126"/>
      <c r="BD5" s="126"/>
      <c r="BE5" s="126"/>
      <c r="BF5" s="126"/>
      <c r="BG5" s="126"/>
      <c r="BH5" s="126"/>
      <c r="BI5" s="126"/>
      <c r="BJ5" s="126"/>
      <c r="BK5" s="126"/>
      <c r="BL5" s="126"/>
      <c r="BM5" s="126"/>
      <c r="BN5" s="126"/>
      <c r="BO5" s="127"/>
      <c r="BP5" s="122" t="s">
        <v>49</v>
      </c>
      <c r="BQ5" s="122"/>
      <c r="BR5" s="122"/>
      <c r="BS5" s="122"/>
      <c r="BT5" s="122"/>
      <c r="BU5" s="122"/>
      <c r="BV5" s="122"/>
      <c r="BW5" s="122"/>
      <c r="BX5" s="122"/>
      <c r="BY5" s="122"/>
      <c r="BZ5" s="122"/>
      <c r="CA5" s="122" t="s">
        <v>50</v>
      </c>
      <c r="CB5" s="122"/>
      <c r="CC5" s="122"/>
      <c r="CD5" s="122"/>
      <c r="CE5" s="122"/>
      <c r="CF5" s="122"/>
      <c r="CG5" s="122"/>
      <c r="CH5" s="122"/>
      <c r="CI5" s="122"/>
      <c r="CJ5" s="122"/>
      <c r="CK5" s="122"/>
      <c r="CL5" s="122"/>
      <c r="CM5" s="122" t="s">
        <v>51</v>
      </c>
      <c r="CN5" s="122"/>
      <c r="CO5" s="122"/>
      <c r="CP5" s="122"/>
      <c r="CQ5" s="122"/>
      <c r="CR5" s="122"/>
      <c r="CS5" s="122"/>
      <c r="CT5" s="122"/>
      <c r="CU5" s="122"/>
      <c r="CV5" s="122"/>
      <c r="CW5" s="122" t="s">
        <v>52</v>
      </c>
      <c r="CX5" s="122"/>
      <c r="CY5" s="122"/>
      <c r="CZ5" s="122"/>
      <c r="DA5" s="122"/>
      <c r="DB5" s="122"/>
      <c r="DC5" s="122"/>
      <c r="DD5" s="122"/>
      <c r="DE5" s="122"/>
      <c r="DF5" s="128"/>
      <c r="DJ5" s="152"/>
      <c r="DK5" s="160" t="s">
        <v>134</v>
      </c>
      <c r="DL5" s="160" t="s">
        <v>135</v>
      </c>
      <c r="DM5" s="160" t="s">
        <v>136</v>
      </c>
      <c r="DN5" s="160" t="s">
        <v>134</v>
      </c>
      <c r="DO5" s="160" t="s">
        <v>135</v>
      </c>
      <c r="DP5" s="160" t="s">
        <v>136</v>
      </c>
      <c r="DQ5" s="160" t="s">
        <v>134</v>
      </c>
      <c r="DR5" s="160" t="s">
        <v>135</v>
      </c>
      <c r="DS5" s="160" t="s">
        <v>136</v>
      </c>
      <c r="DT5" s="160" t="s">
        <v>134</v>
      </c>
      <c r="DU5" s="160" t="s">
        <v>135</v>
      </c>
      <c r="DV5" s="160" t="s">
        <v>136</v>
      </c>
      <c r="DW5" s="160" t="s">
        <v>134</v>
      </c>
      <c r="DX5" s="160" t="s">
        <v>135</v>
      </c>
      <c r="DY5" s="160" t="s">
        <v>136</v>
      </c>
      <c r="DZ5" s="160" t="s">
        <v>134</v>
      </c>
      <c r="EA5" s="160" t="s">
        <v>135</v>
      </c>
      <c r="EB5" s="160" t="s">
        <v>136</v>
      </c>
      <c r="EC5" s="160" t="s">
        <v>134</v>
      </c>
      <c r="ED5" s="160" t="s">
        <v>135</v>
      </c>
      <c r="EE5" s="160" t="s">
        <v>136</v>
      </c>
      <c r="EF5" s="160" t="s">
        <v>134</v>
      </c>
      <c r="EG5" s="160" t="s">
        <v>135</v>
      </c>
      <c r="EH5" s="160" t="s">
        <v>136</v>
      </c>
      <c r="EI5" s="160" t="s">
        <v>134</v>
      </c>
      <c r="EJ5" s="160" t="s">
        <v>135</v>
      </c>
      <c r="EK5" s="160" t="s">
        <v>136</v>
      </c>
      <c r="EL5" s="160" t="s">
        <v>134</v>
      </c>
      <c r="EM5" s="160" t="s">
        <v>135</v>
      </c>
      <c r="EN5" s="160" t="s">
        <v>136</v>
      </c>
      <c r="EO5" s="160" t="s">
        <v>134</v>
      </c>
      <c r="EP5" s="160" t="s">
        <v>135</v>
      </c>
      <c r="EQ5" s="160" t="s">
        <v>136</v>
      </c>
      <c r="ER5" s="160" t="s">
        <v>134</v>
      </c>
      <c r="ES5" s="160" t="s">
        <v>135</v>
      </c>
      <c r="ET5" s="160" t="s">
        <v>136</v>
      </c>
      <c r="EU5" s="160" t="s">
        <v>134</v>
      </c>
      <c r="EV5" s="160" t="s">
        <v>135</v>
      </c>
      <c r="EW5" s="160" t="s">
        <v>136</v>
      </c>
      <c r="EX5" s="160" t="s">
        <v>134</v>
      </c>
      <c r="EY5" s="160" t="s">
        <v>135</v>
      </c>
      <c r="EZ5" s="160" t="s">
        <v>136</v>
      </c>
      <c r="FA5" s="160" t="s">
        <v>134</v>
      </c>
      <c r="FB5" s="160" t="s">
        <v>135</v>
      </c>
      <c r="FC5" s="160" t="s">
        <v>136</v>
      </c>
      <c r="FD5" s="160" t="s">
        <v>134</v>
      </c>
      <c r="FE5" s="160" t="s">
        <v>135</v>
      </c>
      <c r="FF5" s="160" t="s">
        <v>136</v>
      </c>
      <c r="FG5" s="160" t="s">
        <v>134</v>
      </c>
      <c r="FH5" s="160" t="s">
        <v>135</v>
      </c>
      <c r="FI5" s="160" t="s">
        <v>136</v>
      </c>
      <c r="FJ5" s="160" t="s">
        <v>134</v>
      </c>
      <c r="FK5" s="160" t="s">
        <v>135</v>
      </c>
      <c r="FL5" s="160" t="s">
        <v>136</v>
      </c>
      <c r="FM5" s="160" t="s">
        <v>134</v>
      </c>
      <c r="FN5" s="160" t="s">
        <v>135</v>
      </c>
      <c r="FO5" s="160" t="s">
        <v>136</v>
      </c>
      <c r="FP5" s="160" t="s">
        <v>134</v>
      </c>
      <c r="FQ5" s="160" t="s">
        <v>135</v>
      </c>
      <c r="FR5" s="160" t="s">
        <v>136</v>
      </c>
      <c r="FS5" s="160" t="s">
        <v>134</v>
      </c>
      <c r="FT5" s="160" t="s">
        <v>135</v>
      </c>
      <c r="FU5" s="160" t="s">
        <v>136</v>
      </c>
      <c r="FV5" s="160" t="s">
        <v>134</v>
      </c>
      <c r="FW5" s="160" t="s">
        <v>135</v>
      </c>
      <c r="FX5" s="160" t="s">
        <v>136</v>
      </c>
      <c r="FY5" s="160" t="s">
        <v>134</v>
      </c>
      <c r="FZ5" s="160" t="s">
        <v>135</v>
      </c>
      <c r="GA5" s="160" t="s">
        <v>136</v>
      </c>
      <c r="GB5" s="160" t="s">
        <v>134</v>
      </c>
      <c r="GC5" s="160" t="s">
        <v>135</v>
      </c>
      <c r="GD5" s="160" t="s">
        <v>136</v>
      </c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</row>
    <row r="6" spans="1:207" ht="21.9" customHeight="1" x14ac:dyDescent="0.2">
      <c r="A6" s="123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9" t="s">
        <v>95</v>
      </c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23"/>
      <c r="AF6" s="124" t="s">
        <v>53</v>
      </c>
      <c r="AG6" s="124"/>
      <c r="AH6" s="124"/>
      <c r="AI6" s="124"/>
      <c r="AJ6" s="124"/>
      <c r="AK6" s="124"/>
      <c r="AL6" s="124"/>
      <c r="AM6" s="124"/>
      <c r="AN6" s="124"/>
      <c r="AO6" s="124"/>
      <c r="AP6" s="124"/>
      <c r="AQ6" s="124"/>
      <c r="AR6" s="124" t="s">
        <v>54</v>
      </c>
      <c r="AS6" s="124"/>
      <c r="AT6" s="124"/>
      <c r="AU6" s="124"/>
      <c r="AV6" s="124"/>
      <c r="AW6" s="124"/>
      <c r="AX6" s="124"/>
      <c r="AY6" s="124"/>
      <c r="AZ6" s="124"/>
      <c r="BA6" s="124"/>
      <c r="BB6" s="124"/>
      <c r="BC6" s="129"/>
      <c r="BD6" s="123" t="s">
        <v>55</v>
      </c>
      <c r="BE6" s="124"/>
      <c r="BF6" s="124"/>
      <c r="BG6" s="124"/>
      <c r="BH6" s="124"/>
      <c r="BI6" s="124"/>
      <c r="BJ6" s="124"/>
      <c r="BK6" s="124"/>
      <c r="BL6" s="124"/>
      <c r="BM6" s="124"/>
      <c r="BN6" s="124"/>
      <c r="BO6" s="124"/>
      <c r="BP6" s="124"/>
      <c r="BQ6" s="124"/>
      <c r="BR6" s="124"/>
      <c r="BS6" s="124"/>
      <c r="BT6" s="124"/>
      <c r="BU6" s="124"/>
      <c r="BV6" s="124"/>
      <c r="BW6" s="124"/>
      <c r="BX6" s="124"/>
      <c r="BY6" s="124"/>
      <c r="BZ6" s="124"/>
      <c r="CA6" s="124"/>
      <c r="CB6" s="124"/>
      <c r="CC6" s="124"/>
      <c r="CD6" s="124"/>
      <c r="CE6" s="124"/>
      <c r="CF6" s="124"/>
      <c r="CG6" s="124"/>
      <c r="CH6" s="124"/>
      <c r="CI6" s="124"/>
      <c r="CJ6" s="124"/>
      <c r="CK6" s="124"/>
      <c r="CL6" s="124"/>
      <c r="CM6" s="124"/>
      <c r="CN6" s="124"/>
      <c r="CO6" s="124"/>
      <c r="CP6" s="124"/>
      <c r="CQ6" s="124"/>
      <c r="CR6" s="124"/>
      <c r="CS6" s="124"/>
      <c r="CT6" s="124"/>
      <c r="CU6" s="124"/>
      <c r="CV6" s="124"/>
      <c r="CW6" s="124"/>
      <c r="CX6" s="124"/>
      <c r="CY6" s="124"/>
      <c r="CZ6" s="124"/>
      <c r="DA6" s="124"/>
      <c r="DB6" s="124"/>
      <c r="DC6" s="124"/>
      <c r="DD6" s="124"/>
      <c r="DE6" s="124"/>
      <c r="DF6" s="129"/>
      <c r="DJ6" s="153"/>
      <c r="DK6" s="161"/>
      <c r="DL6" s="161"/>
      <c r="DM6" s="161"/>
      <c r="DN6" s="162"/>
      <c r="DO6" s="162"/>
      <c r="DP6" s="162"/>
      <c r="DQ6" s="162"/>
      <c r="DR6" s="162"/>
      <c r="DS6" s="162"/>
      <c r="DT6" s="162"/>
      <c r="DU6" s="162"/>
      <c r="DV6" s="162"/>
      <c r="DW6" s="162"/>
      <c r="DX6" s="162"/>
      <c r="DY6" s="162"/>
      <c r="DZ6" s="162"/>
      <c r="EA6" s="162"/>
      <c r="EB6" s="162"/>
      <c r="EC6" s="162"/>
      <c r="ED6" s="162"/>
      <c r="EE6" s="162"/>
      <c r="EF6" s="162"/>
      <c r="EG6" s="162"/>
      <c r="EH6" s="162"/>
      <c r="EI6" s="162"/>
      <c r="EJ6" s="162"/>
      <c r="EK6" s="162"/>
      <c r="EL6" s="162"/>
      <c r="EM6" s="162"/>
      <c r="EN6" s="162"/>
      <c r="EO6" s="162"/>
      <c r="EP6" s="162"/>
      <c r="EQ6" s="162"/>
      <c r="ER6" s="162"/>
      <c r="ES6" s="162"/>
      <c r="ET6" s="162"/>
      <c r="EU6" s="162"/>
      <c r="EV6" s="162"/>
      <c r="EW6" s="162"/>
      <c r="EX6" s="162"/>
      <c r="EY6" s="162"/>
      <c r="EZ6" s="162"/>
      <c r="FA6" s="162"/>
      <c r="FB6" s="162"/>
      <c r="FC6" s="162"/>
      <c r="FD6" s="162"/>
      <c r="FE6" s="162"/>
      <c r="FF6" s="162"/>
      <c r="FG6" s="162"/>
      <c r="FH6" s="162"/>
      <c r="FI6" s="162"/>
      <c r="FJ6" s="162"/>
      <c r="FK6" s="162"/>
      <c r="FL6" s="162"/>
      <c r="FM6" s="162"/>
      <c r="FN6" s="162"/>
      <c r="FO6" s="162"/>
      <c r="FP6" s="162"/>
      <c r="FQ6" s="162"/>
      <c r="FR6" s="162"/>
      <c r="FS6" s="162"/>
      <c r="FT6" s="162"/>
      <c r="FU6" s="162"/>
      <c r="FV6" s="162"/>
      <c r="FW6" s="162"/>
      <c r="FX6" s="162"/>
      <c r="FY6" s="162"/>
      <c r="FZ6" s="162"/>
      <c r="GA6" s="162"/>
      <c r="GB6" s="162"/>
      <c r="GC6" s="162"/>
      <c r="GD6" s="162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</row>
    <row r="7" spans="1:207" ht="21.9" customHeight="1" x14ac:dyDescent="0.2">
      <c r="A7" s="9" t="s">
        <v>91</v>
      </c>
      <c r="B7" s="9"/>
      <c r="C7" s="9"/>
      <c r="D7" s="9"/>
      <c r="E7" s="9"/>
      <c r="F7" s="9"/>
      <c r="G7" s="9"/>
      <c r="H7" s="131">
        <v>42402580</v>
      </c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>
        <v>21447505</v>
      </c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3">
        <v>17612173</v>
      </c>
      <c r="AG7" s="133"/>
      <c r="AH7" s="133"/>
      <c r="AI7" s="133"/>
      <c r="AJ7" s="133"/>
      <c r="AK7" s="133"/>
      <c r="AL7" s="133"/>
      <c r="AM7" s="133"/>
      <c r="AN7" s="133"/>
      <c r="AO7" s="133"/>
      <c r="AP7" s="133"/>
      <c r="AQ7" s="133"/>
      <c r="AR7" s="133">
        <v>402379</v>
      </c>
      <c r="AS7" s="133"/>
      <c r="AT7" s="133"/>
      <c r="AU7" s="133"/>
      <c r="AV7" s="133"/>
      <c r="AW7" s="133"/>
      <c r="AX7" s="133"/>
      <c r="AY7" s="133"/>
      <c r="AZ7" s="133"/>
      <c r="BA7" s="133"/>
      <c r="BB7" s="133"/>
      <c r="BC7" s="133"/>
      <c r="BD7" s="133">
        <v>3432953</v>
      </c>
      <c r="BE7" s="133"/>
      <c r="BF7" s="133"/>
      <c r="BG7" s="133"/>
      <c r="BH7" s="133"/>
      <c r="BI7" s="133"/>
      <c r="BJ7" s="133"/>
      <c r="BK7" s="133"/>
      <c r="BL7" s="133"/>
      <c r="BM7" s="133"/>
      <c r="BN7" s="133"/>
      <c r="BO7" s="133"/>
      <c r="BP7" s="133">
        <v>8726925</v>
      </c>
      <c r="BQ7" s="133"/>
      <c r="BR7" s="133"/>
      <c r="BS7" s="133"/>
      <c r="BT7" s="133"/>
      <c r="BU7" s="133"/>
      <c r="BV7" s="133"/>
      <c r="BW7" s="133"/>
      <c r="BX7" s="133"/>
      <c r="BY7" s="133"/>
      <c r="BZ7" s="133"/>
      <c r="CA7" s="133">
        <v>2404329</v>
      </c>
      <c r="CB7" s="133"/>
      <c r="CC7" s="133"/>
      <c r="CD7" s="133"/>
      <c r="CE7" s="133"/>
      <c r="CF7" s="133"/>
      <c r="CG7" s="133"/>
      <c r="CH7" s="133"/>
      <c r="CI7" s="133"/>
      <c r="CJ7" s="133"/>
      <c r="CK7" s="133"/>
      <c r="CL7" s="133"/>
      <c r="CM7" s="133">
        <v>3645600</v>
      </c>
      <c r="CN7" s="133"/>
      <c r="CO7" s="133"/>
      <c r="CP7" s="133"/>
      <c r="CQ7" s="133"/>
      <c r="CR7" s="133"/>
      <c r="CS7" s="133"/>
      <c r="CT7" s="133"/>
      <c r="CU7" s="133"/>
      <c r="CV7" s="133"/>
      <c r="CW7" s="133">
        <v>6178221</v>
      </c>
      <c r="CX7" s="133"/>
      <c r="CY7" s="133"/>
      <c r="CZ7" s="133"/>
      <c r="DA7" s="133"/>
      <c r="DB7" s="133"/>
      <c r="DC7" s="133"/>
      <c r="DD7" s="133"/>
      <c r="DE7" s="133"/>
      <c r="DF7" s="133"/>
      <c r="DG7" s="10"/>
      <c r="DH7" s="10"/>
      <c r="DI7" s="10"/>
      <c r="DJ7" s="44" t="s">
        <v>137</v>
      </c>
      <c r="DK7" s="45">
        <v>17570420</v>
      </c>
      <c r="DL7" s="46">
        <v>64.5</v>
      </c>
      <c r="DM7" s="46">
        <v>-3.8</v>
      </c>
      <c r="DN7" s="45">
        <v>17853116</v>
      </c>
      <c r="DO7" s="46">
        <v>60.6</v>
      </c>
      <c r="DP7" s="46">
        <f t="shared" ref="DP7:DP25" si="0">ROUND(DN7/DK7*100-100,2)</f>
        <v>1.61</v>
      </c>
      <c r="DQ7" s="45">
        <v>16545830</v>
      </c>
      <c r="DR7" s="46">
        <f>DQ7/$H$31*100</f>
        <v>94.945099867823771</v>
      </c>
      <c r="DS7" s="46">
        <f t="shared" ref="DS7:DS29" si="1">ROUND(DQ7/DN7*100-100,2)</f>
        <v>-7.32</v>
      </c>
      <c r="DT7" s="45">
        <v>14992502</v>
      </c>
      <c r="DU7" s="46" t="e">
        <f>ROUND(DT7/$K$31*100,1)</f>
        <v>#DIV/0!</v>
      </c>
      <c r="DV7" s="46">
        <f>ROUND(DT7/DQ7*100-100,1)</f>
        <v>-9.4</v>
      </c>
      <c r="DW7" s="45">
        <v>15940399</v>
      </c>
      <c r="DX7" s="46" t="e">
        <f>ROUND(DW7/$N$31*100,1)</f>
        <v>#DIV/0!</v>
      </c>
      <c r="DY7" s="46">
        <f>ROUND(DW7/DT7*100-100,1)</f>
        <v>6.3</v>
      </c>
      <c r="DZ7" s="45">
        <v>18269783</v>
      </c>
      <c r="EA7" s="46" t="e">
        <f>ROUND(DZ7/$Q$31*100,1)</f>
        <v>#DIV/0!</v>
      </c>
      <c r="EB7" s="46">
        <f>ROUND(DZ7/DW7*100-100,1)</f>
        <v>14.6</v>
      </c>
      <c r="EC7" s="45">
        <v>18895721</v>
      </c>
      <c r="ED7" s="46">
        <f>ROUND(EC7/$T$31*100,1)</f>
        <v>324.60000000000002</v>
      </c>
      <c r="EE7" s="46">
        <f>ROUND(EC7/DZ7*100-100,1)</f>
        <v>3.4</v>
      </c>
      <c r="EF7" s="45">
        <v>19861732</v>
      </c>
      <c r="EG7" s="46" t="e">
        <f>ROUND(EF7/$W$31*100,1)</f>
        <v>#DIV/0!</v>
      </c>
      <c r="EH7" s="46">
        <f>ROUND(EF7/EC7*100-100,1)</f>
        <v>5.0999999999999996</v>
      </c>
      <c r="EI7" s="45">
        <v>19846233</v>
      </c>
      <c r="EJ7" s="46" t="e">
        <f>ROUND(EI7/$Z$31*100,1)</f>
        <v>#DIV/0!</v>
      </c>
      <c r="EK7" s="46">
        <f>ROUND(EI7/EF7*100-100,1)</f>
        <v>-0.1</v>
      </c>
      <c r="EL7" s="45">
        <v>17117589</v>
      </c>
      <c r="EM7" s="46" t="e">
        <f>ROUND(EL7/$AC$31*100,1)</f>
        <v>#DIV/0!</v>
      </c>
      <c r="EN7" s="46">
        <f>ROUND(EL7/EI7*100-100,1)</f>
        <v>-13.7</v>
      </c>
      <c r="EO7" s="45">
        <v>16443404</v>
      </c>
      <c r="EP7" s="46">
        <f>ROUND(EO7/$AF$31*100,1)</f>
        <v>163.69999999999999</v>
      </c>
      <c r="EQ7" s="46">
        <f>ROUND(EO7/EL7*100-100,1)</f>
        <v>-3.9</v>
      </c>
      <c r="ER7" s="45">
        <v>16500869</v>
      </c>
      <c r="ES7" s="46" t="e">
        <f>ROUND(ER7/$AI$31*100,1)</f>
        <v>#DIV/0!</v>
      </c>
      <c r="ET7" s="46">
        <f>ROUND(ER7/EO7*100-100,1)</f>
        <v>0.3</v>
      </c>
      <c r="EU7" s="47">
        <v>16500346</v>
      </c>
      <c r="EV7" s="48">
        <v>57.599999999999994</v>
      </c>
      <c r="EW7" s="48">
        <f>ROUND(EU7/ER7*100-100,1)</f>
        <v>0</v>
      </c>
      <c r="EX7" s="47">
        <v>17183487</v>
      </c>
      <c r="EY7" s="48">
        <v>58.9</v>
      </c>
      <c r="EZ7" s="48">
        <f>ROUND(EX7/EU7*100-100,1)</f>
        <v>4.0999999999999996</v>
      </c>
      <c r="FA7" s="47">
        <v>17267491</v>
      </c>
      <c r="FB7" s="48">
        <v>58.4</v>
      </c>
      <c r="FC7" s="49">
        <f>ROUND(FA7/EX7*100-100,1)</f>
        <v>0.5</v>
      </c>
      <c r="FD7" s="47">
        <v>16985185</v>
      </c>
      <c r="FE7" s="48">
        <v>55.3</v>
      </c>
      <c r="FF7" s="49">
        <f>ROUND(FD7/FA7*100-100,1)</f>
        <v>-1.6</v>
      </c>
      <c r="FG7" s="47">
        <v>16770426</v>
      </c>
      <c r="FH7" s="48">
        <v>56.100000000000009</v>
      </c>
      <c r="FI7" s="49">
        <f>ROUND(FG7/FD7*100-100,1)</f>
        <v>-1.3</v>
      </c>
      <c r="FJ7" s="47">
        <v>17356364</v>
      </c>
      <c r="FK7" s="48">
        <v>55.800000000000004</v>
      </c>
      <c r="FL7" s="49">
        <f>ROUND(FJ7/FG7*100-100,1)</f>
        <v>3.5</v>
      </c>
      <c r="FM7" s="47">
        <v>17387097</v>
      </c>
      <c r="FN7" s="48">
        <v>51.7</v>
      </c>
      <c r="FO7" s="49">
        <f>ROUND(FM7/FJ7*100-100,1)</f>
        <v>0.2</v>
      </c>
      <c r="FP7" s="50">
        <v>17426734</v>
      </c>
      <c r="FQ7" s="51">
        <v>48.8</v>
      </c>
      <c r="FR7" s="49">
        <f>ROUND(FP7/FM7*100-100,1)</f>
        <v>0.2</v>
      </c>
      <c r="FS7" s="50">
        <v>17951896</v>
      </c>
      <c r="FT7" s="51">
        <v>38.299999999999997</v>
      </c>
      <c r="FU7" s="49">
        <f>ROUND(FS7/FP7*100-100,1)</f>
        <v>3</v>
      </c>
      <c r="FV7" s="50">
        <v>17612173</v>
      </c>
      <c r="FW7" s="51">
        <v>41.6</v>
      </c>
      <c r="FX7" s="49">
        <f t="shared" ref="FX7:FX31" si="2">ROUND(FV7/FS7*100-100,1)</f>
        <v>-1.9</v>
      </c>
      <c r="FY7" s="50">
        <v>17820837</v>
      </c>
      <c r="FZ7" s="51">
        <v>44.9</v>
      </c>
      <c r="GA7" s="49">
        <f>ROUND(FY7/FV7*100-100,1)</f>
        <v>1.2</v>
      </c>
      <c r="GB7" s="68">
        <v>18155628</v>
      </c>
      <c r="GC7" s="51">
        <v>46.800000000000004</v>
      </c>
      <c r="GD7" s="49">
        <f>ROUND(GB7/FY7*100-100,1)</f>
        <v>1.9</v>
      </c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</row>
    <row r="8" spans="1:207" ht="21.9" customHeight="1" x14ac:dyDescent="0.2">
      <c r="A8" s="9" t="s">
        <v>96</v>
      </c>
      <c r="B8" s="9"/>
      <c r="C8" s="9"/>
      <c r="D8" s="9"/>
      <c r="E8" s="9"/>
      <c r="F8" s="9"/>
      <c r="G8" s="9"/>
      <c r="H8" s="144">
        <v>39681684</v>
      </c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>
        <v>21175364</v>
      </c>
      <c r="U8" s="145"/>
      <c r="V8" s="145"/>
      <c r="W8" s="145"/>
      <c r="X8" s="145"/>
      <c r="Y8" s="145"/>
      <c r="Z8" s="145"/>
      <c r="AA8" s="145"/>
      <c r="AB8" s="145"/>
      <c r="AC8" s="145"/>
      <c r="AD8" s="145"/>
      <c r="AE8" s="145"/>
      <c r="AF8" s="149">
        <v>17820837</v>
      </c>
      <c r="AG8" s="149"/>
      <c r="AH8" s="149"/>
      <c r="AI8" s="149"/>
      <c r="AJ8" s="149"/>
      <c r="AK8" s="149"/>
      <c r="AL8" s="149"/>
      <c r="AM8" s="149"/>
      <c r="AN8" s="149"/>
      <c r="AO8" s="149"/>
      <c r="AP8" s="149"/>
      <c r="AQ8" s="149"/>
      <c r="AR8" s="149">
        <v>30087</v>
      </c>
      <c r="AS8" s="149"/>
      <c r="AT8" s="149"/>
      <c r="AU8" s="149"/>
      <c r="AV8" s="149"/>
      <c r="AW8" s="149"/>
      <c r="AX8" s="149"/>
      <c r="AY8" s="149"/>
      <c r="AZ8" s="149"/>
      <c r="BA8" s="149"/>
      <c r="BB8" s="149"/>
      <c r="BC8" s="149"/>
      <c r="BD8" s="149">
        <v>3324440</v>
      </c>
      <c r="BE8" s="149"/>
      <c r="BF8" s="149"/>
      <c r="BG8" s="149"/>
      <c r="BH8" s="149"/>
      <c r="BI8" s="149"/>
      <c r="BJ8" s="149"/>
      <c r="BK8" s="149"/>
      <c r="BL8" s="149"/>
      <c r="BM8" s="149"/>
      <c r="BN8" s="149"/>
      <c r="BO8" s="149"/>
      <c r="BP8" s="149">
        <v>7041266</v>
      </c>
      <c r="BQ8" s="149"/>
      <c r="BR8" s="149"/>
      <c r="BS8" s="149"/>
      <c r="BT8" s="149"/>
      <c r="BU8" s="149"/>
      <c r="BV8" s="149"/>
      <c r="BW8" s="149"/>
      <c r="BX8" s="149"/>
      <c r="BY8" s="149"/>
      <c r="BZ8" s="149"/>
      <c r="CA8" s="149">
        <v>2179726</v>
      </c>
      <c r="CB8" s="149"/>
      <c r="CC8" s="149"/>
      <c r="CD8" s="149"/>
      <c r="CE8" s="149"/>
      <c r="CF8" s="149"/>
      <c r="CG8" s="149"/>
      <c r="CH8" s="149"/>
      <c r="CI8" s="149"/>
      <c r="CJ8" s="149"/>
      <c r="CK8" s="149"/>
      <c r="CL8" s="149"/>
      <c r="CM8" s="149">
        <v>3257900</v>
      </c>
      <c r="CN8" s="149"/>
      <c r="CO8" s="149"/>
      <c r="CP8" s="149"/>
      <c r="CQ8" s="149"/>
      <c r="CR8" s="149"/>
      <c r="CS8" s="149"/>
      <c r="CT8" s="149"/>
      <c r="CU8" s="149"/>
      <c r="CV8" s="149"/>
      <c r="CW8" s="149">
        <v>6027428</v>
      </c>
      <c r="CX8" s="149"/>
      <c r="CY8" s="149"/>
      <c r="CZ8" s="149"/>
      <c r="DA8" s="149"/>
      <c r="DB8" s="149"/>
      <c r="DC8" s="149"/>
      <c r="DD8" s="149"/>
      <c r="DE8" s="149"/>
      <c r="DF8" s="149"/>
      <c r="DG8" s="10"/>
      <c r="DH8" s="10"/>
      <c r="DI8" s="10"/>
      <c r="DJ8" s="44" t="s">
        <v>138</v>
      </c>
      <c r="DK8" s="45">
        <v>572784</v>
      </c>
      <c r="DL8" s="46">
        <v>2.1</v>
      </c>
      <c r="DM8" s="46">
        <v>3.3</v>
      </c>
      <c r="DN8" s="45">
        <v>571644</v>
      </c>
      <c r="DO8" s="46" t="e">
        <f>DN8/$E$31*100</f>
        <v>#DIV/0!</v>
      </c>
      <c r="DP8" s="46">
        <f t="shared" si="0"/>
        <v>-0.2</v>
      </c>
      <c r="DQ8" s="45">
        <v>573095</v>
      </c>
      <c r="DR8" s="46">
        <f t="shared" ref="DR8:DR29" si="3">DQ8/$H$31*100</f>
        <v>3.2885967043509128</v>
      </c>
      <c r="DS8" s="46">
        <f t="shared" si="1"/>
        <v>0.25</v>
      </c>
      <c r="DT8" s="45">
        <v>616459</v>
      </c>
      <c r="DU8" s="46" t="e">
        <f>ROUND(DT8/$K$31*100,1)</f>
        <v>#DIV/0!</v>
      </c>
      <c r="DV8" s="46">
        <f t="shared" ref="DV8:DV29" si="4">ROUND(DT8/DQ8*100-100,2)</f>
        <v>7.57</v>
      </c>
      <c r="DW8" s="45">
        <v>791765</v>
      </c>
      <c r="DX8" s="46" t="e">
        <f t="shared" ref="DX8:DX31" si="5">ROUND(DW8/$N$31*100,1)</f>
        <v>#DIV/0!</v>
      </c>
      <c r="DY8" s="46">
        <f t="shared" ref="DY8:DY25" si="6">ROUND(DW8/DT8*100-100,2)</f>
        <v>28.44</v>
      </c>
      <c r="DZ8" s="45">
        <v>961643</v>
      </c>
      <c r="EA8" s="46" t="e">
        <f t="shared" ref="EA8:EA31" si="7">ROUND(DZ8/$Q$31*100,1)</f>
        <v>#DIV/0!</v>
      </c>
      <c r="EB8" s="46">
        <f t="shared" ref="EB8:EB18" si="8">ROUND(DZ8/DW8*100-100,2)</f>
        <v>21.46</v>
      </c>
      <c r="EC8" s="45">
        <v>1322977</v>
      </c>
      <c r="ED8" s="46">
        <f t="shared" ref="ED8:ED30" si="9">ROUND(EC8/$T$31*100,1)</f>
        <v>22.7</v>
      </c>
      <c r="EE8" s="46">
        <f t="shared" ref="EE8:EE18" si="10">ROUND(EC8/DZ8*100-100,2)</f>
        <v>37.57</v>
      </c>
      <c r="EF8" s="45">
        <v>642366</v>
      </c>
      <c r="EG8" s="46" t="e">
        <f t="shared" ref="EG8:EG30" si="11">ROUND(EF8/$W$31*100,1)</f>
        <v>#DIV/0!</v>
      </c>
      <c r="EH8" s="46">
        <f t="shared" ref="EH8:EH31" si="12">ROUND(EF8/EC8*100-100,1)</f>
        <v>-51.4</v>
      </c>
      <c r="EI8" s="45">
        <v>609306</v>
      </c>
      <c r="EJ8" s="46" t="e">
        <f t="shared" ref="EJ8:EJ30" si="13">ROUND(EI8/$Z$31*100,1)</f>
        <v>#DIV/0!</v>
      </c>
      <c r="EK8" s="46">
        <f t="shared" ref="EK8:EK31" si="14">ROUND(EI8/EF8*100-100,1)</f>
        <v>-5.0999999999999996</v>
      </c>
      <c r="EL8" s="45">
        <v>527349</v>
      </c>
      <c r="EM8" s="46" t="e">
        <f t="shared" ref="EM8:EM28" si="15">ROUND(EL8/$AC$31*100,1)</f>
        <v>#DIV/0!</v>
      </c>
      <c r="EN8" s="46">
        <f t="shared" ref="EN8:EN31" si="16">ROUND(EL8/EI8*100-100,1)</f>
        <v>-13.5</v>
      </c>
      <c r="EO8" s="45">
        <v>547849</v>
      </c>
      <c r="EP8" s="46">
        <f t="shared" ref="EP8:EP30" si="17">ROUND(EO8/$AF$31*100,1)</f>
        <v>5.5</v>
      </c>
      <c r="EQ8" s="46">
        <f t="shared" ref="EQ8:EQ31" si="18">ROUND(EO8/EL8*100-100,1)</f>
        <v>3.9</v>
      </c>
      <c r="ER8" s="45">
        <v>568263</v>
      </c>
      <c r="ES8" s="46" t="e">
        <f>ROUND(ER8/$AI$31*100,1)</f>
        <v>#DIV/0!</v>
      </c>
      <c r="ET8" s="46">
        <f t="shared" ref="ET8:ET31" si="19">ROUND(ER8/EO8*100-100,1)</f>
        <v>3.7</v>
      </c>
      <c r="EU8" s="47">
        <v>542025</v>
      </c>
      <c r="EV8" s="48">
        <v>1.9</v>
      </c>
      <c r="EW8" s="48">
        <f t="shared" ref="EW8:EW30" si="20">ROUND(EU8/ER8*100-100,1)</f>
        <v>-4.5999999999999996</v>
      </c>
      <c r="EX8" s="47">
        <v>549507</v>
      </c>
      <c r="EY8" s="48">
        <v>1.9</v>
      </c>
      <c r="EZ8" s="48">
        <f>ROUND(EX8/EU8*100-100,1)</f>
        <v>1.4</v>
      </c>
      <c r="FA8" s="47">
        <v>535289</v>
      </c>
      <c r="FB8" s="48">
        <v>1.7999999999999998</v>
      </c>
      <c r="FC8" s="49">
        <f t="shared" ref="FC8:FC31" si="21">ROUND(FA8/EX8*100-100,1)</f>
        <v>-2.6</v>
      </c>
      <c r="FD8" s="47">
        <v>533097</v>
      </c>
      <c r="FE8" s="48">
        <v>1.7</v>
      </c>
      <c r="FF8" s="49">
        <f t="shared" ref="FF8:FF31" si="22">ROUND(FD8/FA8*100-100,1)</f>
        <v>-0.4</v>
      </c>
      <c r="FG8" s="47">
        <v>519668</v>
      </c>
      <c r="FH8" s="48">
        <v>1.7000000000000002</v>
      </c>
      <c r="FI8" s="49">
        <f t="shared" ref="FI8:FI31" si="23">ROUND(FG8/FD8*100-100,1)</f>
        <v>-2.5</v>
      </c>
      <c r="FJ8" s="47">
        <v>526725</v>
      </c>
      <c r="FK8" s="48">
        <v>1.7000000000000002</v>
      </c>
      <c r="FL8" s="49">
        <f t="shared" ref="FL8:FL31" si="24">ROUND(FJ8/FG8*100-100,1)</f>
        <v>1.4</v>
      </c>
      <c r="FM8" s="47">
        <v>525711</v>
      </c>
      <c r="FN8" s="48">
        <v>1.6</v>
      </c>
      <c r="FO8" s="49">
        <f t="shared" ref="FO8:FO31" si="25">ROUND(FM8/FJ8*100-100,1)</f>
        <v>-0.2</v>
      </c>
      <c r="FP8" s="50">
        <v>545356</v>
      </c>
      <c r="FQ8" s="51">
        <v>1.5</v>
      </c>
      <c r="FR8" s="49">
        <f>ROUND(FP8/FM8*100-100,1)</f>
        <v>3.7</v>
      </c>
      <c r="FS8" s="50">
        <v>533246</v>
      </c>
      <c r="FT8" s="51">
        <v>1.0999999999999999</v>
      </c>
      <c r="FU8" s="49">
        <f>ROUND(FS8/FP8*100-100,1)</f>
        <v>-2.2000000000000002</v>
      </c>
      <c r="FV8" s="50">
        <v>570169</v>
      </c>
      <c r="FW8" s="51">
        <v>1.3</v>
      </c>
      <c r="FX8" s="49">
        <f t="shared" si="2"/>
        <v>6.9</v>
      </c>
      <c r="FY8" s="50">
        <v>549456</v>
      </c>
      <c r="FZ8" s="51">
        <v>1.4</v>
      </c>
      <c r="GA8" s="49">
        <f>ROUND(FY8/FV8*100-100,1)</f>
        <v>-3.6</v>
      </c>
      <c r="GB8" s="52">
        <v>578687</v>
      </c>
      <c r="GC8" s="51">
        <v>1.5</v>
      </c>
      <c r="GD8" s="49">
        <f>ROUND(GB8/FY8*100-100,1)</f>
        <v>5.3</v>
      </c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</row>
    <row r="9" spans="1:207" ht="21.9" customHeight="1" x14ac:dyDescent="0.2">
      <c r="A9" s="2" t="s">
        <v>97</v>
      </c>
      <c r="B9" s="2"/>
      <c r="C9" s="2"/>
      <c r="D9" s="2"/>
      <c r="E9" s="2"/>
      <c r="F9" s="2"/>
      <c r="G9" s="2"/>
      <c r="H9" s="134">
        <v>38792888</v>
      </c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>
        <v>22126160</v>
      </c>
      <c r="U9" s="135"/>
      <c r="V9" s="135"/>
      <c r="W9" s="135"/>
      <c r="X9" s="135"/>
      <c r="Y9" s="135"/>
      <c r="Z9" s="135"/>
      <c r="AA9" s="135"/>
      <c r="AB9" s="135"/>
      <c r="AC9" s="135"/>
      <c r="AD9" s="135"/>
      <c r="AE9" s="135"/>
      <c r="AF9" s="136">
        <v>18155628</v>
      </c>
      <c r="AG9" s="136"/>
      <c r="AH9" s="136"/>
      <c r="AI9" s="136"/>
      <c r="AJ9" s="136"/>
      <c r="AK9" s="136"/>
      <c r="AL9" s="136"/>
      <c r="AM9" s="136"/>
      <c r="AN9" s="136"/>
      <c r="AO9" s="136"/>
      <c r="AP9" s="136"/>
      <c r="AQ9" s="136"/>
      <c r="AR9" s="136">
        <v>614926</v>
      </c>
      <c r="AS9" s="136"/>
      <c r="AT9" s="136"/>
      <c r="AU9" s="136"/>
      <c r="AV9" s="136"/>
      <c r="AW9" s="136"/>
      <c r="AX9" s="136"/>
      <c r="AY9" s="136"/>
      <c r="AZ9" s="136"/>
      <c r="BA9" s="136"/>
      <c r="BB9" s="136"/>
      <c r="BC9" s="136"/>
      <c r="BD9" s="136">
        <v>3355606</v>
      </c>
      <c r="BE9" s="136"/>
      <c r="BF9" s="136"/>
      <c r="BG9" s="136"/>
      <c r="BH9" s="136"/>
      <c r="BI9" s="136"/>
      <c r="BJ9" s="136"/>
      <c r="BK9" s="136"/>
      <c r="BL9" s="136"/>
      <c r="BM9" s="136"/>
      <c r="BN9" s="136"/>
      <c r="BO9" s="136"/>
      <c r="BP9" s="136">
        <v>6025875</v>
      </c>
      <c r="BQ9" s="136"/>
      <c r="BR9" s="136"/>
      <c r="BS9" s="136"/>
      <c r="BT9" s="136"/>
      <c r="BU9" s="136"/>
      <c r="BV9" s="136"/>
      <c r="BW9" s="136"/>
      <c r="BX9" s="136"/>
      <c r="BY9" s="136"/>
      <c r="BZ9" s="136"/>
      <c r="CA9" s="136">
        <v>2553067</v>
      </c>
      <c r="CB9" s="136"/>
      <c r="CC9" s="136"/>
      <c r="CD9" s="136"/>
      <c r="CE9" s="136"/>
      <c r="CF9" s="136"/>
      <c r="CG9" s="136"/>
      <c r="CH9" s="136"/>
      <c r="CI9" s="136"/>
      <c r="CJ9" s="136"/>
      <c r="CK9" s="136"/>
      <c r="CL9" s="136"/>
      <c r="CM9" s="136">
        <v>2679300</v>
      </c>
      <c r="CN9" s="136"/>
      <c r="CO9" s="136"/>
      <c r="CP9" s="136"/>
      <c r="CQ9" s="136"/>
      <c r="CR9" s="136"/>
      <c r="CS9" s="136"/>
      <c r="CT9" s="136"/>
      <c r="CU9" s="136"/>
      <c r="CV9" s="136"/>
      <c r="CW9" s="136">
        <v>5408486</v>
      </c>
      <c r="CX9" s="136"/>
      <c r="CY9" s="136"/>
      <c r="CZ9" s="136"/>
      <c r="DA9" s="136"/>
      <c r="DB9" s="136"/>
      <c r="DC9" s="136"/>
      <c r="DD9" s="136"/>
      <c r="DE9" s="136"/>
      <c r="DF9" s="136"/>
      <c r="DJ9" s="44" t="s">
        <v>139</v>
      </c>
      <c r="DK9" s="45">
        <v>290384</v>
      </c>
      <c r="DL9" s="46">
        <v>1.1000000000000001</v>
      </c>
      <c r="DM9" s="46">
        <v>254.4</v>
      </c>
      <c r="DN9" s="45">
        <v>315273</v>
      </c>
      <c r="DO9" s="46" t="e">
        <f t="shared" ref="DO9:DO31" si="26">DN9/$E$31*100</f>
        <v>#DIV/0!</v>
      </c>
      <c r="DP9" s="46">
        <f t="shared" si="0"/>
        <v>8.57</v>
      </c>
      <c r="DQ9" s="45">
        <v>103782</v>
      </c>
      <c r="DR9" s="46">
        <f t="shared" si="3"/>
        <v>0.5955332766311805</v>
      </c>
      <c r="DS9" s="46">
        <f t="shared" si="1"/>
        <v>-67.08</v>
      </c>
      <c r="DT9" s="45">
        <v>73329</v>
      </c>
      <c r="DU9" s="46" t="e">
        <f t="shared" ref="DU9:DU29" si="27">ROUND(DT9/$K$31*100,1)</f>
        <v>#DIV/0!</v>
      </c>
      <c r="DV9" s="46">
        <f t="shared" si="4"/>
        <v>-29.34</v>
      </c>
      <c r="DW9" s="45">
        <v>67011</v>
      </c>
      <c r="DX9" s="46" t="e">
        <f t="shared" si="5"/>
        <v>#DIV/0!</v>
      </c>
      <c r="DY9" s="46">
        <f t="shared" si="6"/>
        <v>-8.6199999999999992</v>
      </c>
      <c r="DZ9" s="45">
        <v>44837</v>
      </c>
      <c r="EA9" s="46" t="e">
        <f>ROUND(DZ9/$Q$31*100,1)-0.1</f>
        <v>#DIV/0!</v>
      </c>
      <c r="EB9" s="46">
        <f t="shared" si="8"/>
        <v>-33.090000000000003</v>
      </c>
      <c r="EC9" s="45">
        <v>33408</v>
      </c>
      <c r="ED9" s="46">
        <f t="shared" si="9"/>
        <v>0.6</v>
      </c>
      <c r="EE9" s="46">
        <f t="shared" si="10"/>
        <v>-25.49</v>
      </c>
      <c r="EF9" s="45">
        <v>44858</v>
      </c>
      <c r="EG9" s="46" t="e">
        <f t="shared" si="11"/>
        <v>#DIV/0!</v>
      </c>
      <c r="EH9" s="46">
        <f t="shared" si="12"/>
        <v>34.299999999999997</v>
      </c>
      <c r="EI9" s="45">
        <v>44978</v>
      </c>
      <c r="EJ9" s="46" t="e">
        <f t="shared" si="13"/>
        <v>#DIV/0!</v>
      </c>
      <c r="EK9" s="46">
        <f t="shared" si="14"/>
        <v>0.3</v>
      </c>
      <c r="EL9" s="45">
        <v>37857</v>
      </c>
      <c r="EM9" s="46" t="e">
        <f t="shared" si="15"/>
        <v>#DIV/0!</v>
      </c>
      <c r="EN9" s="46">
        <f t="shared" si="16"/>
        <v>-15.8</v>
      </c>
      <c r="EO9" s="45">
        <v>35609</v>
      </c>
      <c r="EP9" s="46">
        <f t="shared" si="17"/>
        <v>0.4</v>
      </c>
      <c r="EQ9" s="46">
        <f t="shared" si="18"/>
        <v>-5.9</v>
      </c>
      <c r="ER9" s="45">
        <v>26843</v>
      </c>
      <c r="ES9" s="46" t="e">
        <f t="shared" ref="ES9:ES29" si="28">ROUND(ER9/$AI$31*100,1)</f>
        <v>#DIV/0!</v>
      </c>
      <c r="ET9" s="46">
        <f t="shared" si="19"/>
        <v>-24.6</v>
      </c>
      <c r="EU9" s="47">
        <v>23074</v>
      </c>
      <c r="EV9" s="48">
        <v>0.1</v>
      </c>
      <c r="EW9" s="48">
        <f t="shared" si="20"/>
        <v>-14</v>
      </c>
      <c r="EX9" s="47">
        <v>22827</v>
      </c>
      <c r="EY9" s="48">
        <v>0.1</v>
      </c>
      <c r="EZ9" s="48">
        <f t="shared" ref="EZ9:EZ31" si="29">ROUND(EX9/EU9*100-100,1)</f>
        <v>-1.1000000000000001</v>
      </c>
      <c r="FA9" s="47">
        <v>21648</v>
      </c>
      <c r="FB9" s="48">
        <v>0.1</v>
      </c>
      <c r="FC9" s="49">
        <f t="shared" si="21"/>
        <v>-5.2</v>
      </c>
      <c r="FD9" s="47">
        <v>19102</v>
      </c>
      <c r="FE9" s="48">
        <v>0.1</v>
      </c>
      <c r="FF9" s="49">
        <f t="shared" si="22"/>
        <v>-11.8</v>
      </c>
      <c r="FG9" s="47">
        <v>10761</v>
      </c>
      <c r="FH9" s="48">
        <v>0</v>
      </c>
      <c r="FI9" s="49">
        <f t="shared" si="23"/>
        <v>-43.7</v>
      </c>
      <c r="FJ9" s="47">
        <v>16785</v>
      </c>
      <c r="FK9" s="48">
        <v>0.1</v>
      </c>
      <c r="FL9" s="49">
        <f t="shared" si="24"/>
        <v>56</v>
      </c>
      <c r="FM9" s="47">
        <v>16480</v>
      </c>
      <c r="FN9" s="48">
        <v>0.1</v>
      </c>
      <c r="FO9" s="49">
        <f t="shared" si="25"/>
        <v>-1.8</v>
      </c>
      <c r="FP9" s="50">
        <v>8763</v>
      </c>
      <c r="FQ9" s="51">
        <v>0</v>
      </c>
      <c r="FR9" s="49">
        <f t="shared" ref="FR9:FR31" si="30">ROUND(FP9/FM9*100-100,1)</f>
        <v>-46.8</v>
      </c>
      <c r="FS9" s="50">
        <v>9395</v>
      </c>
      <c r="FT9" s="51">
        <v>0</v>
      </c>
      <c r="FU9" s="49">
        <f>ROUND(FS9/FP9*100-100,1)</f>
        <v>7.2</v>
      </c>
      <c r="FV9" s="50">
        <v>7817</v>
      </c>
      <c r="FW9" s="51">
        <v>0</v>
      </c>
      <c r="FX9" s="49">
        <f t="shared" si="2"/>
        <v>-16.8</v>
      </c>
      <c r="FY9" s="50">
        <v>7319</v>
      </c>
      <c r="FZ9" s="51">
        <v>0</v>
      </c>
      <c r="GA9" s="49">
        <f t="shared" ref="GA9:GA30" si="31">ROUND(FY9/FV9*100-100,1)</f>
        <v>-6.4</v>
      </c>
      <c r="GB9" s="52">
        <v>5831</v>
      </c>
      <c r="GC9" s="51">
        <v>0</v>
      </c>
      <c r="GD9" s="49">
        <f t="shared" ref="GD9:GD13" si="32">ROUND(GB9/FY9*100-100,1)</f>
        <v>-20.3</v>
      </c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</row>
    <row r="10" spans="1:207" ht="15" customHeight="1" x14ac:dyDescent="0.2">
      <c r="CJ10" s="137" t="s">
        <v>90</v>
      </c>
      <c r="CK10" s="137"/>
      <c r="CL10" s="137"/>
      <c r="CM10" s="137"/>
      <c r="CN10" s="137"/>
      <c r="CO10" s="137"/>
      <c r="CP10" s="137"/>
      <c r="CQ10" s="137"/>
      <c r="CR10" s="137"/>
      <c r="CS10" s="137"/>
      <c r="CT10" s="137"/>
      <c r="CU10" s="137"/>
      <c r="CV10" s="137"/>
      <c r="CW10" s="137"/>
      <c r="CX10" s="137"/>
      <c r="CY10" s="137"/>
      <c r="CZ10" s="137"/>
      <c r="DA10" s="137"/>
      <c r="DB10" s="137"/>
      <c r="DC10" s="137"/>
      <c r="DD10" s="137"/>
      <c r="DE10" s="137"/>
      <c r="DJ10" s="44" t="s">
        <v>140</v>
      </c>
      <c r="DK10" s="45"/>
      <c r="DL10" s="46">
        <v>1.1000000000000001</v>
      </c>
      <c r="DM10" s="46">
        <v>254.4</v>
      </c>
      <c r="DN10" s="53" t="s">
        <v>141</v>
      </c>
      <c r="DO10" s="54" t="s">
        <v>141</v>
      </c>
      <c r="DP10" s="54" t="s">
        <v>141</v>
      </c>
      <c r="DQ10" s="53" t="s">
        <v>141</v>
      </c>
      <c r="DR10" s="54" t="s">
        <v>141</v>
      </c>
      <c r="DS10" s="54" t="s">
        <v>141</v>
      </c>
      <c r="DT10" s="53" t="s">
        <v>141</v>
      </c>
      <c r="DU10" s="54" t="s">
        <v>141</v>
      </c>
      <c r="DV10" s="54" t="s">
        <v>141</v>
      </c>
      <c r="DW10" s="45">
        <v>16253</v>
      </c>
      <c r="DX10" s="46" t="e">
        <f t="shared" si="5"/>
        <v>#DIV/0!</v>
      </c>
      <c r="DY10" s="55" t="s">
        <v>142</v>
      </c>
      <c r="DZ10" s="45">
        <v>27684</v>
      </c>
      <c r="EA10" s="46" t="e">
        <f t="shared" si="7"/>
        <v>#DIV/0!</v>
      </c>
      <c r="EB10" s="46">
        <f t="shared" si="8"/>
        <v>70.33</v>
      </c>
      <c r="EC10" s="45">
        <v>42470</v>
      </c>
      <c r="ED10" s="46">
        <f>ROUND(EC10/$T$31*100,1)+0.1</f>
        <v>0.79999999999999993</v>
      </c>
      <c r="EE10" s="46">
        <f t="shared" si="10"/>
        <v>53.41</v>
      </c>
      <c r="EF10" s="45">
        <v>48430</v>
      </c>
      <c r="EG10" s="46" t="e">
        <f t="shared" si="11"/>
        <v>#DIV/0!</v>
      </c>
      <c r="EH10" s="46">
        <f t="shared" si="12"/>
        <v>14</v>
      </c>
      <c r="EI10" s="45">
        <v>21130</v>
      </c>
      <c r="EJ10" s="46" t="e">
        <f t="shared" si="13"/>
        <v>#DIV/0!</v>
      </c>
      <c r="EK10" s="46">
        <f t="shared" si="14"/>
        <v>-56.4</v>
      </c>
      <c r="EL10" s="45">
        <v>17199</v>
      </c>
      <c r="EM10" s="46" t="e">
        <f t="shared" si="15"/>
        <v>#DIV/0!</v>
      </c>
      <c r="EN10" s="46">
        <f t="shared" si="16"/>
        <v>-18.600000000000001</v>
      </c>
      <c r="EO10" s="45">
        <v>13871</v>
      </c>
      <c r="EP10" s="46">
        <f t="shared" si="17"/>
        <v>0.1</v>
      </c>
      <c r="EQ10" s="46">
        <f t="shared" si="18"/>
        <v>-19.3</v>
      </c>
      <c r="ER10" s="45">
        <v>31500</v>
      </c>
      <c r="ES10" s="46" t="e">
        <f t="shared" si="28"/>
        <v>#DIV/0!</v>
      </c>
      <c r="ET10" s="46">
        <f t="shared" si="19"/>
        <v>127.1</v>
      </c>
      <c r="EU10" s="47">
        <v>25956</v>
      </c>
      <c r="EV10" s="48">
        <v>0.1</v>
      </c>
      <c r="EW10" s="48">
        <f t="shared" si="20"/>
        <v>-17.600000000000001</v>
      </c>
      <c r="EX10" s="47">
        <v>43596</v>
      </c>
      <c r="EY10" s="48">
        <v>0.1</v>
      </c>
      <c r="EZ10" s="48">
        <f t="shared" si="29"/>
        <v>68</v>
      </c>
      <c r="FA10" s="47">
        <v>95208</v>
      </c>
      <c r="FB10" s="48">
        <v>0.3</v>
      </c>
      <c r="FC10" s="49">
        <f t="shared" si="21"/>
        <v>118.4</v>
      </c>
      <c r="FD10" s="47">
        <v>69738</v>
      </c>
      <c r="FE10" s="48">
        <v>0.2</v>
      </c>
      <c r="FF10" s="49">
        <f t="shared" si="22"/>
        <v>-26.8</v>
      </c>
      <c r="FG10" s="47">
        <v>47165</v>
      </c>
      <c r="FH10" s="48">
        <v>0.2</v>
      </c>
      <c r="FI10" s="49">
        <f t="shared" si="23"/>
        <v>-32.4</v>
      </c>
      <c r="FJ10" s="47">
        <v>64536</v>
      </c>
      <c r="FK10" s="48">
        <v>0.2</v>
      </c>
      <c r="FL10" s="49">
        <f t="shared" si="24"/>
        <v>36.799999999999997</v>
      </c>
      <c r="FM10" s="47">
        <v>54081</v>
      </c>
      <c r="FN10" s="48">
        <v>0.2</v>
      </c>
      <c r="FO10" s="49">
        <f t="shared" si="25"/>
        <v>-16.2</v>
      </c>
      <c r="FP10" s="50">
        <v>60973</v>
      </c>
      <c r="FQ10" s="51">
        <v>0.2</v>
      </c>
      <c r="FR10" s="49">
        <f t="shared" si="30"/>
        <v>12.7</v>
      </c>
      <c r="FS10" s="50">
        <v>56146</v>
      </c>
      <c r="FT10" s="51">
        <v>0.1</v>
      </c>
      <c r="FU10" s="49">
        <f>ROUND(FS10/FP10*100-100,1)</f>
        <v>-7.9</v>
      </c>
      <c r="FV10" s="50">
        <v>80593</v>
      </c>
      <c r="FW10" s="51">
        <v>0.2</v>
      </c>
      <c r="FX10" s="49">
        <f t="shared" si="2"/>
        <v>43.5</v>
      </c>
      <c r="FY10" s="50">
        <v>73657</v>
      </c>
      <c r="FZ10" s="51">
        <v>0.2</v>
      </c>
      <c r="GA10" s="49">
        <f t="shared" si="31"/>
        <v>-8.6</v>
      </c>
      <c r="GB10" s="52">
        <v>82560</v>
      </c>
      <c r="GC10" s="51">
        <v>0.2</v>
      </c>
      <c r="GD10" s="49">
        <f t="shared" si="32"/>
        <v>12.1</v>
      </c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</row>
    <row r="11" spans="1:207" ht="14.4" customHeight="1" x14ac:dyDescent="0.2">
      <c r="DJ11" s="44" t="s">
        <v>143</v>
      </c>
      <c r="DK11" s="45"/>
      <c r="DL11" s="46">
        <v>1.1000000000000001</v>
      </c>
      <c r="DM11" s="46">
        <v>254.4</v>
      </c>
      <c r="DN11" s="53" t="s">
        <v>141</v>
      </c>
      <c r="DO11" s="54" t="s">
        <v>141</v>
      </c>
      <c r="DP11" s="54" t="s">
        <v>141</v>
      </c>
      <c r="DQ11" s="53" t="s">
        <v>141</v>
      </c>
      <c r="DR11" s="54" t="s">
        <v>141</v>
      </c>
      <c r="DS11" s="54" t="s">
        <v>141</v>
      </c>
      <c r="DT11" s="53" t="s">
        <v>141</v>
      </c>
      <c r="DU11" s="54" t="s">
        <v>141</v>
      </c>
      <c r="DV11" s="54" t="s">
        <v>141</v>
      </c>
      <c r="DW11" s="45">
        <v>18995</v>
      </c>
      <c r="DX11" s="46" t="e">
        <f t="shared" si="5"/>
        <v>#DIV/0!</v>
      </c>
      <c r="DY11" s="55" t="s">
        <v>142</v>
      </c>
      <c r="DZ11" s="45">
        <v>46227</v>
      </c>
      <c r="EA11" s="46" t="e">
        <f>ROUND(DZ11/$Q$31*100,1)-0.1</f>
        <v>#DIV/0!</v>
      </c>
      <c r="EB11" s="46">
        <f t="shared" si="8"/>
        <v>143.36000000000001</v>
      </c>
      <c r="EC11" s="45">
        <v>39510</v>
      </c>
      <c r="ED11" s="46">
        <f t="shared" si="9"/>
        <v>0.7</v>
      </c>
      <c r="EE11" s="46">
        <f t="shared" si="10"/>
        <v>-14.53</v>
      </c>
      <c r="EF11" s="45">
        <v>34953</v>
      </c>
      <c r="EG11" s="46" t="e">
        <f t="shared" si="11"/>
        <v>#DIV/0!</v>
      </c>
      <c r="EH11" s="46">
        <f t="shared" si="12"/>
        <v>-11.5</v>
      </c>
      <c r="EI11" s="45">
        <v>7113</v>
      </c>
      <c r="EJ11" s="46" t="e">
        <f t="shared" si="13"/>
        <v>#DIV/0!</v>
      </c>
      <c r="EK11" s="46">
        <f t="shared" si="14"/>
        <v>-79.599999999999994</v>
      </c>
      <c r="EL11" s="45">
        <v>8953</v>
      </c>
      <c r="EM11" s="46" t="e">
        <f t="shared" si="15"/>
        <v>#DIV/0!</v>
      </c>
      <c r="EN11" s="46">
        <f t="shared" si="16"/>
        <v>25.9</v>
      </c>
      <c r="EO11" s="45">
        <v>7682</v>
      </c>
      <c r="EP11" s="46">
        <f t="shared" si="17"/>
        <v>0.1</v>
      </c>
      <c r="EQ11" s="46">
        <f t="shared" si="18"/>
        <v>-14.2</v>
      </c>
      <c r="ER11" s="45">
        <v>6486</v>
      </c>
      <c r="ES11" s="46" t="e">
        <f t="shared" si="28"/>
        <v>#DIV/0!</v>
      </c>
      <c r="ET11" s="46">
        <f t="shared" si="19"/>
        <v>-15.6</v>
      </c>
      <c r="EU11" s="47">
        <v>7577</v>
      </c>
      <c r="EV11" s="48">
        <v>0</v>
      </c>
      <c r="EW11" s="48">
        <f t="shared" si="20"/>
        <v>16.8</v>
      </c>
      <c r="EX11" s="47">
        <v>80258</v>
      </c>
      <c r="EY11" s="48">
        <v>0.3</v>
      </c>
      <c r="EZ11" s="56" t="s">
        <v>144</v>
      </c>
      <c r="FA11" s="47">
        <v>66706</v>
      </c>
      <c r="FB11" s="48">
        <v>0.2</v>
      </c>
      <c r="FC11" s="49">
        <f t="shared" si="21"/>
        <v>-16.899999999999999</v>
      </c>
      <c r="FD11" s="47">
        <v>73021</v>
      </c>
      <c r="FE11" s="48">
        <v>0.2</v>
      </c>
      <c r="FF11" s="49">
        <f t="shared" si="22"/>
        <v>9.5</v>
      </c>
      <c r="FG11" s="47">
        <v>34745</v>
      </c>
      <c r="FH11" s="48">
        <v>0.1</v>
      </c>
      <c r="FI11" s="49">
        <f t="shared" si="23"/>
        <v>-52.4</v>
      </c>
      <c r="FJ11" s="47">
        <v>75439</v>
      </c>
      <c r="FK11" s="48">
        <v>0.2</v>
      </c>
      <c r="FL11" s="49">
        <f t="shared" si="24"/>
        <v>117.1</v>
      </c>
      <c r="FM11" s="47">
        <v>49798</v>
      </c>
      <c r="FN11" s="48">
        <v>0.1</v>
      </c>
      <c r="FO11" s="49">
        <f t="shared" si="25"/>
        <v>-34</v>
      </c>
      <c r="FP11" s="50">
        <v>40077</v>
      </c>
      <c r="FQ11" s="51">
        <v>0.1</v>
      </c>
      <c r="FR11" s="49">
        <f t="shared" si="30"/>
        <v>-19.5</v>
      </c>
      <c r="FS11" s="50">
        <v>68089</v>
      </c>
      <c r="FT11" s="51">
        <v>0.1</v>
      </c>
      <c r="FU11" s="49">
        <f>ROUND(FS11/FP11*100-100,1)</f>
        <v>69.900000000000006</v>
      </c>
      <c r="FV11" s="50">
        <v>101533</v>
      </c>
      <c r="FW11" s="51">
        <v>0.2</v>
      </c>
      <c r="FX11" s="49">
        <f t="shared" si="2"/>
        <v>49.1</v>
      </c>
      <c r="FY11" s="50">
        <v>58522</v>
      </c>
      <c r="FZ11" s="51">
        <v>0.2</v>
      </c>
      <c r="GA11" s="49">
        <f t="shared" si="31"/>
        <v>-42.4</v>
      </c>
      <c r="GB11" s="52">
        <v>98644</v>
      </c>
      <c r="GC11" s="51">
        <v>0.3</v>
      </c>
      <c r="GD11" s="49">
        <f t="shared" si="32"/>
        <v>68.599999999999994</v>
      </c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</row>
    <row r="12" spans="1:207" ht="14.4" customHeight="1" x14ac:dyDescent="0.2">
      <c r="AQ12" s="10"/>
      <c r="DJ12" s="44" t="s">
        <v>145</v>
      </c>
      <c r="DK12" s="45"/>
      <c r="DL12" s="46"/>
      <c r="DM12" s="46"/>
      <c r="DN12" s="53"/>
      <c r="DO12" s="54"/>
      <c r="DP12" s="54"/>
      <c r="DQ12" s="53"/>
      <c r="DR12" s="54"/>
      <c r="DS12" s="54"/>
      <c r="DT12" s="53"/>
      <c r="DU12" s="54"/>
      <c r="DV12" s="54"/>
      <c r="DW12" s="45"/>
      <c r="DX12" s="46"/>
      <c r="DY12" s="55"/>
      <c r="DZ12" s="45"/>
      <c r="EA12" s="46"/>
      <c r="EB12" s="46"/>
      <c r="EC12" s="45"/>
      <c r="ED12" s="46"/>
      <c r="EE12" s="46"/>
      <c r="EF12" s="45"/>
      <c r="EG12" s="46"/>
      <c r="EH12" s="46"/>
      <c r="EI12" s="45"/>
      <c r="EJ12" s="46"/>
      <c r="EK12" s="46"/>
      <c r="EL12" s="45"/>
      <c r="EM12" s="46"/>
      <c r="EN12" s="46"/>
      <c r="EO12" s="45"/>
      <c r="EP12" s="46"/>
      <c r="EQ12" s="46"/>
      <c r="ER12" s="45"/>
      <c r="ES12" s="46"/>
      <c r="ET12" s="46"/>
      <c r="EU12" s="47"/>
      <c r="EV12" s="48"/>
      <c r="EW12" s="48"/>
      <c r="EX12" s="47"/>
      <c r="EY12" s="48"/>
      <c r="EZ12" s="56"/>
      <c r="FA12" s="47"/>
      <c r="FB12" s="48"/>
      <c r="FC12" s="49"/>
      <c r="FD12" s="47"/>
      <c r="FE12" s="48"/>
      <c r="FF12" s="49"/>
      <c r="FG12" s="47"/>
      <c r="FH12" s="48"/>
      <c r="FI12" s="49"/>
      <c r="FJ12" s="57" t="s">
        <v>141</v>
      </c>
      <c r="FK12" s="57" t="s">
        <v>141</v>
      </c>
      <c r="FL12" s="57" t="s">
        <v>141</v>
      </c>
      <c r="FM12" s="57" t="s">
        <v>141</v>
      </c>
      <c r="FN12" s="57" t="s">
        <v>141</v>
      </c>
      <c r="FO12" s="57" t="s">
        <v>141</v>
      </c>
      <c r="FP12" s="57" t="s">
        <v>141</v>
      </c>
      <c r="FQ12" s="57" t="s">
        <v>141</v>
      </c>
      <c r="FR12" s="57" t="s">
        <v>141</v>
      </c>
      <c r="FS12" s="50">
        <v>79708</v>
      </c>
      <c r="FT12" s="51">
        <v>0.2</v>
      </c>
      <c r="FU12" s="56" t="s">
        <v>146</v>
      </c>
      <c r="FV12" s="50">
        <v>168518</v>
      </c>
      <c r="FW12" s="51">
        <v>0.4</v>
      </c>
      <c r="FX12" s="49">
        <f t="shared" si="2"/>
        <v>111.4</v>
      </c>
      <c r="FY12" s="50">
        <v>204937</v>
      </c>
      <c r="FZ12" s="51">
        <v>0.5</v>
      </c>
      <c r="GA12" s="49">
        <f t="shared" si="31"/>
        <v>21.6</v>
      </c>
      <c r="GB12" s="52">
        <v>206805</v>
      </c>
      <c r="GC12" s="51">
        <v>0.5</v>
      </c>
      <c r="GD12" s="49">
        <f t="shared" si="32"/>
        <v>0.9</v>
      </c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</row>
    <row r="13" spans="1:207" ht="14.4" customHeight="1" x14ac:dyDescent="0.2">
      <c r="DJ13" s="44" t="s">
        <v>147</v>
      </c>
      <c r="DK13" s="45">
        <v>983861</v>
      </c>
      <c r="DL13" s="46">
        <v>3.6</v>
      </c>
      <c r="DM13" s="46">
        <v>3.1</v>
      </c>
      <c r="DN13" s="45">
        <v>941642</v>
      </c>
      <c r="DO13" s="46" t="e">
        <f t="shared" si="26"/>
        <v>#DIV/0!</v>
      </c>
      <c r="DP13" s="46">
        <f t="shared" si="0"/>
        <v>-4.29</v>
      </c>
      <c r="DQ13" s="45">
        <v>798900</v>
      </c>
      <c r="DR13" s="46">
        <f t="shared" si="3"/>
        <v>4.5843357682512398</v>
      </c>
      <c r="DS13" s="46">
        <f t="shared" si="1"/>
        <v>-15.16</v>
      </c>
      <c r="DT13" s="45">
        <v>873017</v>
      </c>
      <c r="DU13" s="46" t="e">
        <f t="shared" si="27"/>
        <v>#DIV/0!</v>
      </c>
      <c r="DV13" s="46">
        <f t="shared" si="4"/>
        <v>9.2799999999999994</v>
      </c>
      <c r="DW13" s="45">
        <v>974180</v>
      </c>
      <c r="DX13" s="46" t="e">
        <f t="shared" si="5"/>
        <v>#DIV/0!</v>
      </c>
      <c r="DY13" s="46">
        <f t="shared" si="6"/>
        <v>11.59</v>
      </c>
      <c r="DZ13" s="45">
        <v>906052</v>
      </c>
      <c r="EA13" s="46" t="e">
        <f t="shared" si="7"/>
        <v>#DIV/0!</v>
      </c>
      <c r="EB13" s="46">
        <f t="shared" si="8"/>
        <v>-6.99</v>
      </c>
      <c r="EC13" s="45">
        <v>954283</v>
      </c>
      <c r="ED13" s="46">
        <f t="shared" si="9"/>
        <v>16.399999999999999</v>
      </c>
      <c r="EE13" s="46">
        <f t="shared" si="10"/>
        <v>5.32</v>
      </c>
      <c r="EF13" s="45">
        <v>929198</v>
      </c>
      <c r="EG13" s="46" t="e">
        <f t="shared" si="11"/>
        <v>#DIV/0!</v>
      </c>
      <c r="EH13" s="46">
        <f t="shared" si="12"/>
        <v>-2.6</v>
      </c>
      <c r="EI13" s="45">
        <v>861688</v>
      </c>
      <c r="EJ13" s="46" t="e">
        <f t="shared" si="13"/>
        <v>#DIV/0!</v>
      </c>
      <c r="EK13" s="46">
        <f t="shared" si="14"/>
        <v>-7.3</v>
      </c>
      <c r="EL13" s="45">
        <v>909409</v>
      </c>
      <c r="EM13" s="46" t="e">
        <f t="shared" si="15"/>
        <v>#DIV/0!</v>
      </c>
      <c r="EN13" s="46">
        <f t="shared" si="16"/>
        <v>5.5</v>
      </c>
      <c r="EO13" s="45">
        <v>907847</v>
      </c>
      <c r="EP13" s="46">
        <f t="shared" si="17"/>
        <v>9</v>
      </c>
      <c r="EQ13" s="46">
        <f t="shared" si="18"/>
        <v>-0.2</v>
      </c>
      <c r="ER13" s="45">
        <v>885170</v>
      </c>
      <c r="ES13" s="46" t="e">
        <f t="shared" si="28"/>
        <v>#DIV/0!</v>
      </c>
      <c r="ET13" s="46">
        <f t="shared" si="19"/>
        <v>-2.5</v>
      </c>
      <c r="EU13" s="47">
        <v>873478</v>
      </c>
      <c r="EV13" s="48">
        <v>3</v>
      </c>
      <c r="EW13" s="48">
        <f t="shared" si="20"/>
        <v>-1.3</v>
      </c>
      <c r="EX13" s="47">
        <v>866034</v>
      </c>
      <c r="EY13" s="48">
        <v>3.0000000000000004</v>
      </c>
      <c r="EZ13" s="48">
        <f t="shared" si="29"/>
        <v>-0.9</v>
      </c>
      <c r="FA13" s="47">
        <v>1030076</v>
      </c>
      <c r="FB13" s="48">
        <v>3.5000000000000004</v>
      </c>
      <c r="FC13" s="49">
        <f t="shared" si="21"/>
        <v>18.899999999999999</v>
      </c>
      <c r="FD13" s="47">
        <v>1650908</v>
      </c>
      <c r="FE13" s="48">
        <v>5.4</v>
      </c>
      <c r="FF13" s="49">
        <f t="shared" si="22"/>
        <v>60.3</v>
      </c>
      <c r="FG13" s="47">
        <v>1476781</v>
      </c>
      <c r="FH13" s="48">
        <v>4.9000000000000004</v>
      </c>
      <c r="FI13" s="49">
        <f t="shared" si="23"/>
        <v>-10.5</v>
      </c>
      <c r="FJ13" s="47">
        <v>1532514</v>
      </c>
      <c r="FK13" s="48">
        <v>4.9000000000000004</v>
      </c>
      <c r="FL13" s="49">
        <f t="shared" si="24"/>
        <v>3.8</v>
      </c>
      <c r="FM13" s="47">
        <v>1681444</v>
      </c>
      <c r="FN13" s="48">
        <v>5</v>
      </c>
      <c r="FO13" s="49">
        <f t="shared" si="25"/>
        <v>9.6999999999999993</v>
      </c>
      <c r="FP13" s="50">
        <v>1635360</v>
      </c>
      <c r="FQ13" s="51">
        <v>4.5999999999999996</v>
      </c>
      <c r="FR13" s="49">
        <f t="shared" si="30"/>
        <v>-2.7</v>
      </c>
      <c r="FS13" s="50">
        <v>1962256</v>
      </c>
      <c r="FT13" s="51">
        <v>4.2</v>
      </c>
      <c r="FU13" s="49">
        <f t="shared" ref="FU13:FU31" si="33">ROUND(FS13/FP13*100-100,1)</f>
        <v>20</v>
      </c>
      <c r="FV13" s="50">
        <v>2114044</v>
      </c>
      <c r="FW13" s="51">
        <v>5</v>
      </c>
      <c r="FX13" s="49">
        <f t="shared" si="2"/>
        <v>7.7</v>
      </c>
      <c r="FY13" s="50">
        <v>2155930</v>
      </c>
      <c r="FZ13" s="51">
        <v>5.4</v>
      </c>
      <c r="GA13" s="49">
        <f t="shared" si="31"/>
        <v>2</v>
      </c>
      <c r="GB13" s="52">
        <v>2110594</v>
      </c>
      <c r="GC13" s="51">
        <v>5.5</v>
      </c>
      <c r="GD13" s="49">
        <f t="shared" si="32"/>
        <v>-2.1</v>
      </c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</row>
    <row r="14" spans="1:207" ht="21.9" customHeight="1" x14ac:dyDescent="0.2">
      <c r="U14" s="3" t="s">
        <v>57</v>
      </c>
      <c r="DJ14" s="44" t="s">
        <v>148</v>
      </c>
      <c r="DK14" s="45">
        <v>224955</v>
      </c>
      <c r="DL14" s="46">
        <v>0.8</v>
      </c>
      <c r="DM14" s="46">
        <v>-9.1999999999999993</v>
      </c>
      <c r="DN14" s="45">
        <v>270740</v>
      </c>
      <c r="DO14" s="46" t="e">
        <f t="shared" si="26"/>
        <v>#DIV/0!</v>
      </c>
      <c r="DP14" s="46">
        <f t="shared" si="0"/>
        <v>20.350000000000001</v>
      </c>
      <c r="DQ14" s="45">
        <v>232860</v>
      </c>
      <c r="DR14" s="46">
        <f t="shared" si="3"/>
        <v>1.3362228401489344</v>
      </c>
      <c r="DS14" s="46">
        <f t="shared" si="1"/>
        <v>-13.99</v>
      </c>
      <c r="DT14" s="45">
        <v>229310</v>
      </c>
      <c r="DU14" s="46" t="e">
        <f t="shared" si="27"/>
        <v>#DIV/0!</v>
      </c>
      <c r="DV14" s="46">
        <f t="shared" si="4"/>
        <v>-1.52</v>
      </c>
      <c r="DW14" s="45">
        <v>220988</v>
      </c>
      <c r="DX14" s="46" t="e">
        <f t="shared" si="5"/>
        <v>#DIV/0!</v>
      </c>
      <c r="DY14" s="46">
        <f t="shared" si="6"/>
        <v>-3.63</v>
      </c>
      <c r="DZ14" s="45">
        <v>226431</v>
      </c>
      <c r="EA14" s="46" t="e">
        <f t="shared" si="7"/>
        <v>#DIV/0!</v>
      </c>
      <c r="EB14" s="46">
        <f t="shared" si="8"/>
        <v>2.46</v>
      </c>
      <c r="EC14" s="45">
        <v>224645</v>
      </c>
      <c r="ED14" s="46">
        <f t="shared" si="9"/>
        <v>3.9</v>
      </c>
      <c r="EE14" s="46">
        <f t="shared" si="10"/>
        <v>-0.79</v>
      </c>
      <c r="EF14" s="45">
        <v>233983</v>
      </c>
      <c r="EG14" s="46" t="e">
        <f t="shared" si="11"/>
        <v>#DIV/0!</v>
      </c>
      <c r="EH14" s="46">
        <f t="shared" si="12"/>
        <v>4.2</v>
      </c>
      <c r="EI14" s="45">
        <v>219696</v>
      </c>
      <c r="EJ14" s="46" t="e">
        <f t="shared" si="13"/>
        <v>#DIV/0!</v>
      </c>
      <c r="EK14" s="46">
        <f t="shared" si="14"/>
        <v>-6.1</v>
      </c>
      <c r="EL14" s="45">
        <v>230991</v>
      </c>
      <c r="EM14" s="46" t="e">
        <f t="shared" si="15"/>
        <v>#DIV/0!</v>
      </c>
      <c r="EN14" s="46">
        <f t="shared" si="16"/>
        <v>5.0999999999999996</v>
      </c>
      <c r="EO14" s="45">
        <v>208940</v>
      </c>
      <c r="EP14" s="46">
        <f t="shared" si="17"/>
        <v>2.1</v>
      </c>
      <c r="EQ14" s="46">
        <f t="shared" si="18"/>
        <v>-9.5</v>
      </c>
      <c r="ER14" s="45">
        <v>191020</v>
      </c>
      <c r="ES14" s="46" t="e">
        <f t="shared" si="28"/>
        <v>#DIV/0!</v>
      </c>
      <c r="ET14" s="46">
        <f t="shared" si="19"/>
        <v>-8.6</v>
      </c>
      <c r="EU14" s="47">
        <v>194381</v>
      </c>
      <c r="EV14" s="48">
        <v>0.70000000000000007</v>
      </c>
      <c r="EW14" s="48">
        <f t="shared" si="20"/>
        <v>1.8</v>
      </c>
      <c r="EX14" s="47">
        <v>186613</v>
      </c>
      <c r="EY14" s="48">
        <v>0.6</v>
      </c>
      <c r="EZ14" s="48">
        <f t="shared" si="29"/>
        <v>-4</v>
      </c>
      <c r="FA14" s="47">
        <v>171555</v>
      </c>
      <c r="FB14" s="48">
        <v>0.6</v>
      </c>
      <c r="FC14" s="49">
        <f t="shared" si="21"/>
        <v>-8.1</v>
      </c>
      <c r="FD14" s="47">
        <v>173066</v>
      </c>
      <c r="FE14" s="48">
        <v>0.6</v>
      </c>
      <c r="FF14" s="49">
        <f t="shared" si="22"/>
        <v>0.9</v>
      </c>
      <c r="FG14" s="47">
        <v>153578</v>
      </c>
      <c r="FH14" s="48">
        <v>0.5</v>
      </c>
      <c r="FI14" s="49">
        <f t="shared" si="23"/>
        <v>-11.3</v>
      </c>
      <c r="FJ14" s="47">
        <v>155854</v>
      </c>
      <c r="FK14" s="48">
        <v>0.5</v>
      </c>
      <c r="FL14" s="49">
        <f t="shared" si="24"/>
        <v>1.5</v>
      </c>
      <c r="FM14" s="47">
        <v>150660</v>
      </c>
      <c r="FN14" s="48">
        <v>0.4</v>
      </c>
      <c r="FO14" s="49">
        <f t="shared" si="25"/>
        <v>-3.3</v>
      </c>
      <c r="FP14" s="50">
        <v>133355</v>
      </c>
      <c r="FQ14" s="51">
        <v>0.4</v>
      </c>
      <c r="FR14" s="49">
        <f t="shared" si="30"/>
        <v>-11.5</v>
      </c>
      <c r="FS14" s="50">
        <v>136384</v>
      </c>
      <c r="FT14" s="51">
        <v>0.3</v>
      </c>
      <c r="FU14" s="49">
        <f t="shared" si="33"/>
        <v>2.2999999999999998</v>
      </c>
      <c r="FV14" s="50">
        <v>151005</v>
      </c>
      <c r="FW14" s="51">
        <v>0.4</v>
      </c>
      <c r="FX14" s="49">
        <f t="shared" si="2"/>
        <v>10.7</v>
      </c>
      <c r="FY14" s="50">
        <v>150569</v>
      </c>
      <c r="FZ14" s="51">
        <v>0.4</v>
      </c>
      <c r="GA14" s="49">
        <f>ROUND(FY14/FV14*100-100,1)</f>
        <v>-0.3</v>
      </c>
      <c r="GB14" s="52">
        <v>147901</v>
      </c>
      <c r="GC14" s="51">
        <v>0.4</v>
      </c>
      <c r="GD14" s="49">
        <f>ROUND(GB14/FY14*100-100,1)</f>
        <v>-1.8</v>
      </c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</row>
    <row r="15" spans="1:207" ht="21.9" customHeight="1" thickBot="1" x14ac:dyDescent="0.25">
      <c r="CX15" s="120" t="s">
        <v>45</v>
      </c>
      <c r="CY15" s="120"/>
      <c r="CZ15" s="120"/>
      <c r="DA15" s="120"/>
      <c r="DB15" s="120"/>
      <c r="DC15" s="120"/>
      <c r="DD15" s="120"/>
      <c r="DE15" s="120"/>
      <c r="DJ15" s="44" t="s">
        <v>149</v>
      </c>
      <c r="DK15" s="45">
        <v>308320</v>
      </c>
      <c r="DL15" s="46">
        <v>1.1000000000000001</v>
      </c>
      <c r="DM15" s="46">
        <v>0.3</v>
      </c>
      <c r="DN15" s="45">
        <v>315476</v>
      </c>
      <c r="DO15" s="46" t="e">
        <f t="shared" si="26"/>
        <v>#DIV/0!</v>
      </c>
      <c r="DP15" s="46">
        <f t="shared" si="0"/>
        <v>2.3199999999999998</v>
      </c>
      <c r="DQ15" s="45">
        <v>272431</v>
      </c>
      <c r="DR15" s="46">
        <f t="shared" si="3"/>
        <v>1.5632935006639797</v>
      </c>
      <c r="DS15" s="46">
        <f t="shared" si="1"/>
        <v>-13.64</v>
      </c>
      <c r="DT15" s="45">
        <v>329871</v>
      </c>
      <c r="DU15" s="46" t="e">
        <f t="shared" si="27"/>
        <v>#DIV/0!</v>
      </c>
      <c r="DV15" s="46">
        <f t="shared" si="4"/>
        <v>21.08</v>
      </c>
      <c r="DW15" s="45">
        <v>308355</v>
      </c>
      <c r="DX15" s="46">
        <v>1</v>
      </c>
      <c r="DY15" s="46">
        <f t="shared" si="6"/>
        <v>-6.52</v>
      </c>
      <c r="DZ15" s="45">
        <v>307523</v>
      </c>
      <c r="EA15" s="46" t="e">
        <f t="shared" si="7"/>
        <v>#DIV/0!</v>
      </c>
      <c r="EB15" s="46">
        <f t="shared" si="8"/>
        <v>-0.27</v>
      </c>
      <c r="EC15" s="45">
        <v>322429</v>
      </c>
      <c r="ED15" s="46">
        <f t="shared" si="9"/>
        <v>5.5</v>
      </c>
      <c r="EE15" s="46">
        <f t="shared" si="10"/>
        <v>4.8499999999999996</v>
      </c>
      <c r="EF15" s="45">
        <v>286070</v>
      </c>
      <c r="EG15" s="46" t="e">
        <f t="shared" si="11"/>
        <v>#DIV/0!</v>
      </c>
      <c r="EH15" s="46">
        <f t="shared" si="12"/>
        <v>-11.3</v>
      </c>
      <c r="EI15" s="45">
        <v>231728</v>
      </c>
      <c r="EJ15" s="46" t="e">
        <f t="shared" si="13"/>
        <v>#DIV/0!</v>
      </c>
      <c r="EK15" s="46">
        <f t="shared" si="14"/>
        <v>-19</v>
      </c>
      <c r="EL15" s="45">
        <v>141471</v>
      </c>
      <c r="EM15" s="46" t="e">
        <f t="shared" si="15"/>
        <v>#DIV/0!</v>
      </c>
      <c r="EN15" s="46">
        <f t="shared" si="16"/>
        <v>-38.9</v>
      </c>
      <c r="EO15" s="45">
        <v>116463</v>
      </c>
      <c r="EP15" s="46">
        <f t="shared" si="17"/>
        <v>1.2</v>
      </c>
      <c r="EQ15" s="46">
        <f t="shared" si="18"/>
        <v>-17.7</v>
      </c>
      <c r="ER15" s="45">
        <v>99810</v>
      </c>
      <c r="ES15" s="46" t="e">
        <f t="shared" si="28"/>
        <v>#DIV/0!</v>
      </c>
      <c r="ET15" s="46">
        <f t="shared" si="19"/>
        <v>-14.3</v>
      </c>
      <c r="EU15" s="47">
        <v>91054</v>
      </c>
      <c r="EV15" s="48">
        <v>0.3</v>
      </c>
      <c r="EW15" s="48">
        <f t="shared" si="20"/>
        <v>-8.8000000000000007</v>
      </c>
      <c r="EX15" s="47">
        <v>136445</v>
      </c>
      <c r="EY15" s="48">
        <v>0.5</v>
      </c>
      <c r="EZ15" s="48">
        <f t="shared" si="29"/>
        <v>49.9</v>
      </c>
      <c r="FA15" s="47">
        <v>57755</v>
      </c>
      <c r="FB15" s="48">
        <v>0.2</v>
      </c>
      <c r="FC15" s="49">
        <f t="shared" si="21"/>
        <v>-57.7</v>
      </c>
      <c r="FD15" s="47">
        <v>80848</v>
      </c>
      <c r="FE15" s="48">
        <v>0.3</v>
      </c>
      <c r="FF15" s="49">
        <f t="shared" si="22"/>
        <v>40</v>
      </c>
      <c r="FG15" s="47">
        <v>80370</v>
      </c>
      <c r="FH15" s="48">
        <v>0.3</v>
      </c>
      <c r="FI15" s="49">
        <f t="shared" si="23"/>
        <v>-0.6</v>
      </c>
      <c r="FJ15" s="47">
        <v>120243</v>
      </c>
      <c r="FK15" s="48">
        <v>0.4</v>
      </c>
      <c r="FL15" s="49">
        <f t="shared" si="24"/>
        <v>49.6</v>
      </c>
      <c r="FM15" s="47">
        <v>109879</v>
      </c>
      <c r="FN15" s="48">
        <v>0.3</v>
      </c>
      <c r="FO15" s="49">
        <f t="shared" si="25"/>
        <v>-8.6</v>
      </c>
      <c r="FP15" s="50">
        <v>63535</v>
      </c>
      <c r="FQ15" s="51">
        <v>0.2</v>
      </c>
      <c r="FR15" s="49">
        <f t="shared" si="30"/>
        <v>-42.2</v>
      </c>
      <c r="FS15" s="50">
        <v>8</v>
      </c>
      <c r="FT15" s="51">
        <v>0</v>
      </c>
      <c r="FU15" s="49">
        <f t="shared" si="33"/>
        <v>-100</v>
      </c>
      <c r="FV15" s="50">
        <v>0</v>
      </c>
      <c r="FW15" s="51">
        <v>0</v>
      </c>
      <c r="FX15" s="49">
        <f t="shared" si="2"/>
        <v>-100</v>
      </c>
      <c r="FY15" s="50">
        <v>1051</v>
      </c>
      <c r="FZ15" s="51">
        <v>0</v>
      </c>
      <c r="GA15" s="56" t="s">
        <v>146</v>
      </c>
      <c r="GB15" s="52">
        <v>3654</v>
      </c>
      <c r="GC15" s="51">
        <v>0</v>
      </c>
      <c r="GD15" s="49">
        <f>ROUND(GB15/FY15*100-100,1)</f>
        <v>247.7</v>
      </c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</row>
    <row r="16" spans="1:207" ht="21.9" customHeight="1" x14ac:dyDescent="0.2">
      <c r="A16" s="121" t="s">
        <v>46</v>
      </c>
      <c r="B16" s="122"/>
      <c r="C16" s="122"/>
      <c r="D16" s="122"/>
      <c r="E16" s="122"/>
      <c r="F16" s="122"/>
      <c r="G16" s="122"/>
      <c r="H16" s="122" t="s">
        <v>58</v>
      </c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 t="s">
        <v>59</v>
      </c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E16" s="122"/>
      <c r="AF16" s="125" t="s">
        <v>60</v>
      </c>
      <c r="AG16" s="126"/>
      <c r="AH16" s="126"/>
      <c r="AI16" s="126"/>
      <c r="AJ16" s="126"/>
      <c r="AK16" s="126"/>
      <c r="AL16" s="126"/>
      <c r="AM16" s="126"/>
      <c r="AN16" s="126"/>
      <c r="AO16" s="126"/>
      <c r="AP16" s="126"/>
      <c r="AQ16" s="127"/>
      <c r="AR16" s="125" t="s">
        <v>61</v>
      </c>
      <c r="AS16" s="126"/>
      <c r="AT16" s="126"/>
      <c r="AU16" s="126"/>
      <c r="AV16" s="126"/>
      <c r="AW16" s="126"/>
      <c r="AX16" s="126"/>
      <c r="AY16" s="126"/>
      <c r="AZ16" s="126"/>
      <c r="BA16" s="126"/>
      <c r="BB16" s="126"/>
      <c r="BC16" s="126"/>
      <c r="BD16" s="126" t="s">
        <v>62</v>
      </c>
      <c r="BE16" s="126"/>
      <c r="BF16" s="126"/>
      <c r="BG16" s="126"/>
      <c r="BH16" s="126"/>
      <c r="BI16" s="126"/>
      <c r="BJ16" s="126"/>
      <c r="BK16" s="126"/>
      <c r="BL16" s="126"/>
      <c r="BM16" s="126"/>
      <c r="BN16" s="126"/>
      <c r="BO16" s="127"/>
      <c r="BP16" s="122" t="s">
        <v>63</v>
      </c>
      <c r="BQ16" s="122"/>
      <c r="BR16" s="122"/>
      <c r="BS16" s="122"/>
      <c r="BT16" s="122"/>
      <c r="BU16" s="122"/>
      <c r="BV16" s="122"/>
      <c r="BW16" s="122"/>
      <c r="BX16" s="122"/>
      <c r="BY16" s="122"/>
      <c r="BZ16" s="122"/>
      <c r="CA16" s="122" t="s">
        <v>64</v>
      </c>
      <c r="CB16" s="122"/>
      <c r="CC16" s="122"/>
      <c r="CD16" s="122"/>
      <c r="CE16" s="122"/>
      <c r="CF16" s="122"/>
      <c r="CG16" s="122"/>
      <c r="CH16" s="122"/>
      <c r="CI16" s="122"/>
      <c r="CJ16" s="122"/>
      <c r="CK16" s="122"/>
      <c r="CL16" s="122"/>
      <c r="CM16" s="122" t="s">
        <v>65</v>
      </c>
      <c r="CN16" s="122"/>
      <c r="CO16" s="122"/>
      <c r="CP16" s="122"/>
      <c r="CQ16" s="122"/>
      <c r="CR16" s="122"/>
      <c r="CS16" s="122"/>
      <c r="CT16" s="122"/>
      <c r="CU16" s="122"/>
      <c r="CV16" s="122"/>
      <c r="CW16" s="122" t="s">
        <v>66</v>
      </c>
      <c r="CX16" s="122"/>
      <c r="CY16" s="122"/>
      <c r="CZ16" s="122"/>
      <c r="DA16" s="122"/>
      <c r="DB16" s="122"/>
      <c r="DC16" s="122"/>
      <c r="DD16" s="122"/>
      <c r="DE16" s="122"/>
      <c r="DF16" s="128"/>
      <c r="DJ16" s="44" t="s">
        <v>150</v>
      </c>
      <c r="DK16" s="45"/>
      <c r="DL16" s="46"/>
      <c r="DM16" s="46"/>
      <c r="DN16" s="45"/>
      <c r="DO16" s="46"/>
      <c r="DP16" s="46"/>
      <c r="DQ16" s="45"/>
      <c r="DR16" s="46"/>
      <c r="DS16" s="46"/>
      <c r="DT16" s="45"/>
      <c r="DU16" s="46"/>
      <c r="DV16" s="46"/>
      <c r="DW16" s="45"/>
      <c r="DX16" s="46"/>
      <c r="DY16" s="46"/>
      <c r="DZ16" s="45"/>
      <c r="EA16" s="46"/>
      <c r="EB16" s="46"/>
      <c r="EC16" s="45"/>
      <c r="ED16" s="46"/>
      <c r="EE16" s="46"/>
      <c r="EF16" s="45"/>
      <c r="EG16" s="46"/>
      <c r="EH16" s="46"/>
      <c r="EI16" s="45"/>
      <c r="EJ16" s="46"/>
      <c r="EK16" s="46"/>
      <c r="EL16" s="45"/>
      <c r="EM16" s="46"/>
      <c r="EN16" s="46"/>
      <c r="EO16" s="45"/>
      <c r="EP16" s="46"/>
      <c r="EQ16" s="46"/>
      <c r="ER16" s="45"/>
      <c r="ES16" s="46"/>
      <c r="ET16" s="46"/>
      <c r="EU16" s="47"/>
      <c r="EV16" s="48"/>
      <c r="EW16" s="48"/>
      <c r="EX16" s="47"/>
      <c r="EY16" s="48"/>
      <c r="EZ16" s="48"/>
      <c r="FA16" s="47"/>
      <c r="FB16" s="48"/>
      <c r="FC16" s="49"/>
      <c r="FD16" s="47"/>
      <c r="FE16" s="48"/>
      <c r="FF16" s="49"/>
      <c r="FG16" s="57" t="s">
        <v>141</v>
      </c>
      <c r="FH16" s="57" t="s">
        <v>141</v>
      </c>
      <c r="FI16" s="57" t="s">
        <v>141</v>
      </c>
      <c r="FJ16" s="57" t="s">
        <v>141</v>
      </c>
      <c r="FK16" s="57" t="s">
        <v>141</v>
      </c>
      <c r="FL16" s="57" t="s">
        <v>141</v>
      </c>
      <c r="FM16" s="57" t="s">
        <v>141</v>
      </c>
      <c r="FN16" s="57" t="s">
        <v>141</v>
      </c>
      <c r="FO16" s="57" t="s">
        <v>141</v>
      </c>
      <c r="FP16" s="50">
        <v>18565</v>
      </c>
      <c r="FQ16" s="51">
        <v>0.1</v>
      </c>
      <c r="FR16" s="56" t="s">
        <v>146</v>
      </c>
      <c r="FS16" s="50">
        <v>37760</v>
      </c>
      <c r="FT16" s="51">
        <v>0.1</v>
      </c>
      <c r="FU16" s="49">
        <f t="shared" si="33"/>
        <v>103.4</v>
      </c>
      <c r="FV16" s="50">
        <v>39794</v>
      </c>
      <c r="FW16" s="51">
        <v>0.1</v>
      </c>
      <c r="FX16" s="49">
        <f t="shared" si="2"/>
        <v>5.4</v>
      </c>
      <c r="FY16" s="50">
        <v>47477</v>
      </c>
      <c r="FZ16" s="51">
        <v>0.1</v>
      </c>
      <c r="GA16" s="49">
        <f t="shared" si="31"/>
        <v>19.3</v>
      </c>
      <c r="GB16" s="52">
        <v>52010</v>
      </c>
      <c r="GC16" s="51">
        <v>0.1</v>
      </c>
      <c r="GD16" s="49">
        <f t="shared" ref="GD16:GD30" si="34">ROUND(GB16/FY16*100-100,1)</f>
        <v>9.5</v>
      </c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</row>
    <row r="17" spans="1:207" ht="21.9" customHeight="1" x14ac:dyDescent="0.2">
      <c r="A17" s="123"/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38"/>
      <c r="AG17" s="139"/>
      <c r="AH17" s="139"/>
      <c r="AI17" s="139"/>
      <c r="AJ17" s="139"/>
      <c r="AK17" s="139"/>
      <c r="AL17" s="139"/>
      <c r="AM17" s="139"/>
      <c r="AN17" s="139"/>
      <c r="AO17" s="139"/>
      <c r="AP17" s="139"/>
      <c r="AQ17" s="140"/>
      <c r="AR17" s="138"/>
      <c r="AS17" s="139"/>
      <c r="AT17" s="139"/>
      <c r="AU17" s="139"/>
      <c r="AV17" s="139"/>
      <c r="AW17" s="139"/>
      <c r="AX17" s="139"/>
      <c r="AY17" s="139"/>
      <c r="AZ17" s="139"/>
      <c r="BA17" s="139"/>
      <c r="BB17" s="139"/>
      <c r="BC17" s="139"/>
      <c r="BD17" s="139"/>
      <c r="BE17" s="139"/>
      <c r="BF17" s="139"/>
      <c r="BG17" s="139"/>
      <c r="BH17" s="139"/>
      <c r="BI17" s="139"/>
      <c r="BJ17" s="139"/>
      <c r="BK17" s="139"/>
      <c r="BL17" s="139"/>
      <c r="BM17" s="139"/>
      <c r="BN17" s="139"/>
      <c r="BO17" s="140"/>
      <c r="BP17" s="124"/>
      <c r="BQ17" s="124"/>
      <c r="BR17" s="124"/>
      <c r="BS17" s="124"/>
      <c r="BT17" s="124"/>
      <c r="BU17" s="124"/>
      <c r="BV17" s="124"/>
      <c r="BW17" s="124"/>
      <c r="BX17" s="124"/>
      <c r="BY17" s="124"/>
      <c r="BZ17" s="124"/>
      <c r="CA17" s="124"/>
      <c r="CB17" s="124"/>
      <c r="CC17" s="124"/>
      <c r="CD17" s="124"/>
      <c r="CE17" s="124"/>
      <c r="CF17" s="124"/>
      <c r="CG17" s="124"/>
      <c r="CH17" s="124"/>
      <c r="CI17" s="124"/>
      <c r="CJ17" s="124"/>
      <c r="CK17" s="124"/>
      <c r="CL17" s="124"/>
      <c r="CM17" s="124"/>
      <c r="CN17" s="124"/>
      <c r="CO17" s="124"/>
      <c r="CP17" s="124"/>
      <c r="CQ17" s="124"/>
      <c r="CR17" s="124"/>
      <c r="CS17" s="124"/>
      <c r="CT17" s="124"/>
      <c r="CU17" s="124"/>
      <c r="CV17" s="124"/>
      <c r="CW17" s="124"/>
      <c r="CX17" s="124"/>
      <c r="CY17" s="124"/>
      <c r="CZ17" s="124"/>
      <c r="DA17" s="124"/>
      <c r="DB17" s="124"/>
      <c r="DC17" s="124"/>
      <c r="DD17" s="124"/>
      <c r="DE17" s="124"/>
      <c r="DF17" s="129"/>
      <c r="DJ17" s="44" t="s">
        <v>151</v>
      </c>
      <c r="DK17" s="45">
        <v>341871</v>
      </c>
      <c r="DL17" s="46">
        <v>1.2</v>
      </c>
      <c r="DM17" s="46">
        <v>15.4</v>
      </c>
      <c r="DN17" s="45">
        <v>355096</v>
      </c>
      <c r="DO17" s="46" t="e">
        <f t="shared" si="26"/>
        <v>#DIV/0!</v>
      </c>
      <c r="DP17" s="46">
        <f t="shared" si="0"/>
        <v>3.87</v>
      </c>
      <c r="DQ17" s="45">
        <v>423341</v>
      </c>
      <c r="DR17" s="46">
        <f t="shared" si="3"/>
        <v>2.4292618456217903</v>
      </c>
      <c r="DS17" s="46">
        <f t="shared" si="1"/>
        <v>19.22</v>
      </c>
      <c r="DT17" s="45">
        <v>347974</v>
      </c>
      <c r="DU17" s="46" t="e">
        <f t="shared" si="27"/>
        <v>#DIV/0!</v>
      </c>
      <c r="DV17" s="46">
        <f t="shared" si="4"/>
        <v>-17.8</v>
      </c>
      <c r="DW17" s="45">
        <v>332234</v>
      </c>
      <c r="DX17" s="46" t="e">
        <f t="shared" si="5"/>
        <v>#DIV/0!</v>
      </c>
      <c r="DY17" s="46">
        <f t="shared" si="6"/>
        <v>-4.5199999999999996</v>
      </c>
      <c r="DZ17" s="45">
        <v>432690</v>
      </c>
      <c r="EA17" s="46" t="e">
        <f t="shared" si="7"/>
        <v>#DIV/0!</v>
      </c>
      <c r="EB17" s="46">
        <f t="shared" si="8"/>
        <v>30.24</v>
      </c>
      <c r="EC17" s="45">
        <v>526798</v>
      </c>
      <c r="ED17" s="46">
        <f t="shared" si="9"/>
        <v>9</v>
      </c>
      <c r="EE17" s="46">
        <f t="shared" si="10"/>
        <v>21.75</v>
      </c>
      <c r="EF17" s="45">
        <v>136596</v>
      </c>
      <c r="EG17" s="46" t="e">
        <f t="shared" si="11"/>
        <v>#DIV/0!</v>
      </c>
      <c r="EH17" s="46">
        <f t="shared" si="12"/>
        <v>-74.099999999999994</v>
      </c>
      <c r="EI17" s="45">
        <v>195793</v>
      </c>
      <c r="EJ17" s="46" t="e">
        <f t="shared" si="13"/>
        <v>#DIV/0!</v>
      </c>
      <c r="EK17" s="46">
        <f t="shared" si="14"/>
        <v>43.3</v>
      </c>
      <c r="EL17" s="45">
        <v>214304</v>
      </c>
      <c r="EM17" s="46" t="e">
        <f t="shared" si="15"/>
        <v>#DIV/0!</v>
      </c>
      <c r="EN17" s="46">
        <f t="shared" si="16"/>
        <v>9.5</v>
      </c>
      <c r="EO17" s="45">
        <v>164899</v>
      </c>
      <c r="EP17" s="46">
        <f t="shared" si="17"/>
        <v>1.6</v>
      </c>
      <c r="EQ17" s="46">
        <f t="shared" si="18"/>
        <v>-23.1</v>
      </c>
      <c r="ER17" s="45">
        <v>176010</v>
      </c>
      <c r="ES17" s="46" t="e">
        <f t="shared" si="28"/>
        <v>#DIV/0!</v>
      </c>
      <c r="ET17" s="46">
        <f t="shared" si="19"/>
        <v>6.7</v>
      </c>
      <c r="EU17" s="47">
        <v>44420</v>
      </c>
      <c r="EV17" s="48">
        <v>0.2</v>
      </c>
      <c r="EW17" s="48">
        <f t="shared" si="20"/>
        <v>-74.8</v>
      </c>
      <c r="EX17" s="47">
        <v>42729</v>
      </c>
      <c r="EY17" s="48">
        <v>0.1</v>
      </c>
      <c r="EZ17" s="48">
        <f t="shared" si="29"/>
        <v>-3.8</v>
      </c>
      <c r="FA17" s="47">
        <v>40652</v>
      </c>
      <c r="FB17" s="48">
        <v>0.1</v>
      </c>
      <c r="FC17" s="49">
        <f t="shared" si="21"/>
        <v>-4.9000000000000004</v>
      </c>
      <c r="FD17" s="47">
        <v>42051</v>
      </c>
      <c r="FE17" s="48">
        <v>0.1</v>
      </c>
      <c r="FF17" s="49">
        <f t="shared" si="22"/>
        <v>3.4</v>
      </c>
      <c r="FG17" s="47">
        <v>43458</v>
      </c>
      <c r="FH17" s="48">
        <v>0.2</v>
      </c>
      <c r="FI17" s="49">
        <f t="shared" si="23"/>
        <v>3.3</v>
      </c>
      <c r="FJ17" s="47">
        <v>49013</v>
      </c>
      <c r="FK17" s="48">
        <v>0.2</v>
      </c>
      <c r="FL17" s="49">
        <f t="shared" si="24"/>
        <v>12.8</v>
      </c>
      <c r="FM17" s="47">
        <v>55957</v>
      </c>
      <c r="FN17" s="48">
        <v>0.2</v>
      </c>
      <c r="FO17" s="49">
        <f t="shared" si="25"/>
        <v>14.2</v>
      </c>
      <c r="FP17" s="50">
        <v>214621</v>
      </c>
      <c r="FQ17" s="51">
        <v>0.6</v>
      </c>
      <c r="FR17" s="49">
        <f t="shared" ref="FR17" si="35">ROUND(FP17/FM17*100-100,1)</f>
        <v>283.5</v>
      </c>
      <c r="FS17" s="50">
        <v>85398</v>
      </c>
      <c r="FT17" s="51">
        <v>0.2</v>
      </c>
      <c r="FU17" s="49">
        <f t="shared" si="33"/>
        <v>-60.2</v>
      </c>
      <c r="FV17" s="50">
        <v>199480</v>
      </c>
      <c r="FW17" s="51">
        <v>0.5</v>
      </c>
      <c r="FX17" s="49">
        <f t="shared" si="2"/>
        <v>133.6</v>
      </c>
      <c r="FY17" s="50">
        <v>75522</v>
      </c>
      <c r="FZ17" s="51">
        <v>0.2</v>
      </c>
      <c r="GA17" s="49">
        <f t="shared" si="31"/>
        <v>-62.1</v>
      </c>
      <c r="GB17" s="52">
        <v>68920</v>
      </c>
      <c r="GC17" s="51">
        <v>0.2</v>
      </c>
      <c r="GD17" s="49">
        <f t="shared" si="34"/>
        <v>-8.6999999999999993</v>
      </c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</row>
    <row r="18" spans="1:207" ht="21.9" customHeight="1" x14ac:dyDescent="0.2">
      <c r="A18" s="9" t="s">
        <v>91</v>
      </c>
      <c r="C18" s="11"/>
      <c r="D18" s="11"/>
      <c r="E18" s="11"/>
      <c r="F18" s="11"/>
      <c r="G18" s="9"/>
      <c r="H18" s="131">
        <v>39527141</v>
      </c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3">
        <v>7854834</v>
      </c>
      <c r="U18" s="133"/>
      <c r="V18" s="133"/>
      <c r="W18" s="133"/>
      <c r="X18" s="133"/>
      <c r="Y18" s="133"/>
      <c r="Z18" s="133"/>
      <c r="AA18" s="133"/>
      <c r="AB18" s="133"/>
      <c r="AC18" s="133"/>
      <c r="AD18" s="133"/>
      <c r="AE18" s="133"/>
      <c r="AF18" s="133">
        <v>8451195</v>
      </c>
      <c r="AG18" s="133"/>
      <c r="AH18" s="133"/>
      <c r="AI18" s="133"/>
      <c r="AJ18" s="133"/>
      <c r="AK18" s="133"/>
      <c r="AL18" s="133"/>
      <c r="AM18" s="133"/>
      <c r="AN18" s="133"/>
      <c r="AO18" s="133"/>
      <c r="AP18" s="133"/>
      <c r="AQ18" s="133"/>
      <c r="AR18" s="133">
        <v>1619167</v>
      </c>
      <c r="AS18" s="133"/>
      <c r="AT18" s="133"/>
      <c r="AU18" s="133"/>
      <c r="AV18" s="133"/>
      <c r="AW18" s="133"/>
      <c r="AX18" s="133"/>
      <c r="AY18" s="133"/>
      <c r="AZ18" s="133"/>
      <c r="BA18" s="133"/>
      <c r="BB18" s="133"/>
      <c r="BC18" s="133"/>
      <c r="BD18" s="133">
        <v>6624566</v>
      </c>
      <c r="BE18" s="133"/>
      <c r="BF18" s="133"/>
      <c r="BG18" s="133"/>
      <c r="BH18" s="133"/>
      <c r="BI18" s="133"/>
      <c r="BJ18" s="133"/>
      <c r="BK18" s="133"/>
      <c r="BL18" s="133"/>
      <c r="BM18" s="133"/>
      <c r="BN18" s="133"/>
      <c r="BO18" s="133"/>
      <c r="BP18" s="133">
        <v>171914</v>
      </c>
      <c r="BQ18" s="133"/>
      <c r="BR18" s="133"/>
      <c r="BS18" s="133"/>
      <c r="BT18" s="133"/>
      <c r="BU18" s="133"/>
      <c r="BV18" s="133"/>
      <c r="BW18" s="133"/>
      <c r="BX18" s="133"/>
      <c r="BY18" s="133"/>
      <c r="BZ18" s="133"/>
      <c r="CA18" s="133">
        <v>2136557</v>
      </c>
      <c r="CB18" s="133"/>
      <c r="CC18" s="133"/>
      <c r="CD18" s="133"/>
      <c r="CE18" s="133"/>
      <c r="CF18" s="133"/>
      <c r="CG18" s="133"/>
      <c r="CH18" s="133"/>
      <c r="CI18" s="133"/>
      <c r="CJ18" s="133"/>
      <c r="CK18" s="133"/>
      <c r="CL18" s="133"/>
      <c r="CM18" s="133">
        <v>6685253</v>
      </c>
      <c r="CN18" s="133"/>
      <c r="CO18" s="133"/>
      <c r="CP18" s="133"/>
      <c r="CQ18" s="133"/>
      <c r="CR18" s="133"/>
      <c r="CS18" s="133"/>
      <c r="CT18" s="133"/>
      <c r="CU18" s="133"/>
      <c r="CV18" s="133"/>
      <c r="CW18" s="133">
        <v>5983655</v>
      </c>
      <c r="CX18" s="133"/>
      <c r="CY18" s="133"/>
      <c r="CZ18" s="133"/>
      <c r="DA18" s="133"/>
      <c r="DB18" s="133"/>
      <c r="DC18" s="133"/>
      <c r="DD18" s="133"/>
      <c r="DE18" s="133"/>
      <c r="DF18" s="133"/>
      <c r="DG18" s="10"/>
      <c r="DH18" s="10"/>
      <c r="DI18" s="10"/>
      <c r="DJ18" s="44" t="s">
        <v>152</v>
      </c>
      <c r="DK18" s="45">
        <v>651794</v>
      </c>
      <c r="DL18" s="46">
        <v>2.4</v>
      </c>
      <c r="DM18" s="46">
        <v>124</v>
      </c>
      <c r="DN18" s="45">
        <v>342301</v>
      </c>
      <c r="DO18" s="46" t="e">
        <f t="shared" si="26"/>
        <v>#DIV/0!</v>
      </c>
      <c r="DP18" s="46">
        <f t="shared" si="0"/>
        <v>-47.48</v>
      </c>
      <c r="DQ18" s="45">
        <v>322273</v>
      </c>
      <c r="DR18" s="46">
        <f t="shared" si="3"/>
        <v>1.8493023420223205</v>
      </c>
      <c r="DS18" s="46">
        <f t="shared" si="1"/>
        <v>-5.85</v>
      </c>
      <c r="DT18" s="45">
        <v>306317</v>
      </c>
      <c r="DU18" s="46" t="e">
        <f t="shared" si="27"/>
        <v>#DIV/0!</v>
      </c>
      <c r="DV18" s="46">
        <f t="shared" si="4"/>
        <v>-4.95</v>
      </c>
      <c r="DW18" s="45">
        <v>275223</v>
      </c>
      <c r="DX18" s="46" t="e">
        <f t="shared" si="5"/>
        <v>#DIV/0!</v>
      </c>
      <c r="DY18" s="46">
        <f t="shared" si="6"/>
        <v>-10.15</v>
      </c>
      <c r="DZ18" s="45">
        <v>226094</v>
      </c>
      <c r="EA18" s="46" t="e">
        <f t="shared" si="7"/>
        <v>#DIV/0!</v>
      </c>
      <c r="EB18" s="46">
        <f t="shared" si="8"/>
        <v>-17.850000000000001</v>
      </c>
      <c r="EC18" s="45">
        <v>181395</v>
      </c>
      <c r="ED18" s="46">
        <f t="shared" si="9"/>
        <v>3.1</v>
      </c>
      <c r="EE18" s="46">
        <f t="shared" si="10"/>
        <v>-19.77</v>
      </c>
      <c r="EF18" s="45">
        <v>113434</v>
      </c>
      <c r="EG18" s="46" t="e">
        <f t="shared" si="11"/>
        <v>#DIV/0!</v>
      </c>
      <c r="EH18" s="46">
        <f t="shared" si="12"/>
        <v>-37.5</v>
      </c>
      <c r="EI18" s="45">
        <v>128283</v>
      </c>
      <c r="EJ18" s="46" t="e">
        <f t="shared" si="13"/>
        <v>#DIV/0!</v>
      </c>
      <c r="EK18" s="46">
        <f t="shared" si="14"/>
        <v>13.1</v>
      </c>
      <c r="EL18" s="45">
        <v>129183</v>
      </c>
      <c r="EM18" s="46" t="e">
        <f t="shared" si="15"/>
        <v>#DIV/0!</v>
      </c>
      <c r="EN18" s="46">
        <f t="shared" si="16"/>
        <v>0.7</v>
      </c>
      <c r="EO18" s="45">
        <v>175990</v>
      </c>
      <c r="EP18" s="46">
        <f t="shared" si="17"/>
        <v>1.8</v>
      </c>
      <c r="EQ18" s="46">
        <f t="shared" si="18"/>
        <v>36.200000000000003</v>
      </c>
      <c r="ER18" s="45">
        <v>314019</v>
      </c>
      <c r="ES18" s="46" t="e">
        <f t="shared" si="28"/>
        <v>#DIV/0!</v>
      </c>
      <c r="ET18" s="46">
        <f t="shared" si="19"/>
        <v>78.400000000000006</v>
      </c>
      <c r="EU18" s="47">
        <v>309636</v>
      </c>
      <c r="EV18" s="48">
        <v>1.0999999999999999</v>
      </c>
      <c r="EW18" s="48">
        <f t="shared" si="20"/>
        <v>-1.4</v>
      </c>
      <c r="EX18" s="47">
        <v>194813</v>
      </c>
      <c r="EY18" s="48">
        <v>0.70000000000000007</v>
      </c>
      <c r="EZ18" s="48">
        <f t="shared" si="29"/>
        <v>-37.1</v>
      </c>
      <c r="FA18" s="47">
        <v>170591</v>
      </c>
      <c r="FB18" s="48">
        <v>0.6</v>
      </c>
      <c r="FC18" s="49">
        <f t="shared" si="21"/>
        <v>-12.4</v>
      </c>
      <c r="FD18" s="47">
        <v>580246</v>
      </c>
      <c r="FE18" s="48">
        <v>1.9</v>
      </c>
      <c r="FF18" s="49">
        <f t="shared" si="22"/>
        <v>240.1</v>
      </c>
      <c r="FG18" s="47">
        <v>109898</v>
      </c>
      <c r="FH18" s="48">
        <v>0.4</v>
      </c>
      <c r="FI18" s="49">
        <f t="shared" si="23"/>
        <v>-81.099999999999994</v>
      </c>
      <c r="FJ18" s="47">
        <v>36537</v>
      </c>
      <c r="FK18" s="48">
        <v>0.1</v>
      </c>
      <c r="FL18" s="49">
        <f t="shared" si="24"/>
        <v>-66.8</v>
      </c>
      <c r="FM18" s="47">
        <v>26567</v>
      </c>
      <c r="FN18" s="48">
        <v>0.1</v>
      </c>
      <c r="FO18" s="49">
        <f t="shared" si="25"/>
        <v>-27.3</v>
      </c>
      <c r="FP18" s="50">
        <v>606863</v>
      </c>
      <c r="FQ18" s="51">
        <v>1.7</v>
      </c>
      <c r="FR18" s="49">
        <f t="shared" si="30"/>
        <v>2184.3000000000002</v>
      </c>
      <c r="FS18" s="50">
        <v>26962</v>
      </c>
      <c r="FT18" s="51">
        <v>0.1</v>
      </c>
      <c r="FU18" s="49">
        <f t="shared" si="33"/>
        <v>-95.6</v>
      </c>
      <c r="FV18" s="50">
        <v>402379</v>
      </c>
      <c r="FW18" s="51">
        <v>0.99999999999999989</v>
      </c>
      <c r="FX18" s="49">
        <f t="shared" si="2"/>
        <v>1392.4</v>
      </c>
      <c r="FY18" s="50">
        <v>30087</v>
      </c>
      <c r="FZ18" s="51">
        <v>0.1</v>
      </c>
      <c r="GA18" s="49">
        <f t="shared" si="31"/>
        <v>-92.5</v>
      </c>
      <c r="GB18" s="52">
        <v>614926</v>
      </c>
      <c r="GC18" s="51">
        <v>1.6</v>
      </c>
      <c r="GD18" s="49">
        <f>ROUND(GB18/FY18*100-100,1)</f>
        <v>1943.8</v>
      </c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</row>
    <row r="19" spans="1:207" ht="21.9" customHeight="1" x14ac:dyDescent="0.2">
      <c r="A19" s="9" t="s">
        <v>96</v>
      </c>
      <c r="C19" s="11"/>
      <c r="D19" s="11"/>
      <c r="E19" s="11"/>
      <c r="F19" s="11"/>
      <c r="G19" s="9"/>
      <c r="H19" s="144">
        <v>38336584</v>
      </c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9">
        <v>8037139</v>
      </c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>
        <v>7503749</v>
      </c>
      <c r="AG19" s="149"/>
      <c r="AH19" s="149"/>
      <c r="AI19" s="149"/>
      <c r="AJ19" s="149"/>
      <c r="AK19" s="149"/>
      <c r="AL19" s="149"/>
      <c r="AM19" s="149"/>
      <c r="AN19" s="149"/>
      <c r="AO19" s="149"/>
      <c r="AP19" s="149"/>
      <c r="AQ19" s="149"/>
      <c r="AR19" s="149">
        <v>1722977</v>
      </c>
      <c r="AS19" s="149"/>
      <c r="AT19" s="149"/>
      <c r="AU19" s="149"/>
      <c r="AV19" s="149"/>
      <c r="AW19" s="149"/>
      <c r="AX19" s="149"/>
      <c r="AY19" s="149"/>
      <c r="AZ19" s="149"/>
      <c r="BA19" s="149"/>
      <c r="BB19" s="149"/>
      <c r="BC19" s="149"/>
      <c r="BD19" s="149">
        <v>7093743</v>
      </c>
      <c r="BE19" s="149"/>
      <c r="BF19" s="149"/>
      <c r="BG19" s="149"/>
      <c r="BH19" s="149"/>
      <c r="BI19" s="149"/>
      <c r="BJ19" s="149"/>
      <c r="BK19" s="149"/>
      <c r="BL19" s="149"/>
      <c r="BM19" s="149"/>
      <c r="BN19" s="149"/>
      <c r="BO19" s="149"/>
      <c r="BP19" s="149">
        <v>161663</v>
      </c>
      <c r="BQ19" s="149"/>
      <c r="BR19" s="149"/>
      <c r="BS19" s="149"/>
      <c r="BT19" s="149"/>
      <c r="BU19" s="149"/>
      <c r="BV19" s="149"/>
      <c r="BW19" s="149"/>
      <c r="BX19" s="149"/>
      <c r="BY19" s="149"/>
      <c r="BZ19" s="149"/>
      <c r="CA19" s="149">
        <v>2335960</v>
      </c>
      <c r="CB19" s="149"/>
      <c r="CC19" s="149"/>
      <c r="CD19" s="149"/>
      <c r="CE19" s="149"/>
      <c r="CF19" s="149"/>
      <c r="CG19" s="149"/>
      <c r="CH19" s="149"/>
      <c r="CI19" s="149"/>
      <c r="CJ19" s="149"/>
      <c r="CK19" s="149"/>
      <c r="CL19" s="149"/>
      <c r="CM19" s="149">
        <v>5518631</v>
      </c>
      <c r="CN19" s="149"/>
      <c r="CO19" s="149"/>
      <c r="CP19" s="149"/>
      <c r="CQ19" s="149"/>
      <c r="CR19" s="149"/>
      <c r="CS19" s="149"/>
      <c r="CT19" s="149"/>
      <c r="CU19" s="149"/>
      <c r="CV19" s="149"/>
      <c r="CW19" s="149">
        <v>5962722</v>
      </c>
      <c r="CX19" s="149"/>
      <c r="CY19" s="149"/>
      <c r="CZ19" s="149"/>
      <c r="DA19" s="149"/>
      <c r="DB19" s="149"/>
      <c r="DC19" s="149"/>
      <c r="DD19" s="149"/>
      <c r="DE19" s="149"/>
      <c r="DF19" s="149"/>
      <c r="DG19" s="10"/>
      <c r="DH19" s="10"/>
      <c r="DI19" s="10"/>
      <c r="DJ19" s="44" t="s">
        <v>153</v>
      </c>
      <c r="DK19" s="45">
        <v>21479</v>
      </c>
      <c r="DL19" s="46">
        <v>0.1</v>
      </c>
      <c r="DM19" s="46">
        <v>15</v>
      </c>
      <c r="DN19" s="45">
        <v>20952</v>
      </c>
      <c r="DO19" s="46" t="e">
        <f t="shared" si="26"/>
        <v>#DIV/0!</v>
      </c>
      <c r="DP19" s="46">
        <f t="shared" si="0"/>
        <v>-2.4500000000000002</v>
      </c>
      <c r="DQ19" s="45">
        <v>19952</v>
      </c>
      <c r="DR19" s="46">
        <f t="shared" si="3"/>
        <v>0.11449075885360963</v>
      </c>
      <c r="DS19" s="46">
        <f t="shared" si="1"/>
        <v>-4.7699999999999996</v>
      </c>
      <c r="DT19" s="45">
        <v>20718</v>
      </c>
      <c r="DU19" s="46" t="e">
        <f t="shared" si="27"/>
        <v>#DIV/0!</v>
      </c>
      <c r="DV19" s="46">
        <f t="shared" si="4"/>
        <v>3.84</v>
      </c>
      <c r="DW19" s="45">
        <v>19382</v>
      </c>
      <c r="DX19" s="46" t="e">
        <f t="shared" si="5"/>
        <v>#DIV/0!</v>
      </c>
      <c r="DY19" s="46">
        <f>ROUND(DW19/DT19*100-100,1)</f>
        <v>-6.4</v>
      </c>
      <c r="DZ19" s="45">
        <v>19831</v>
      </c>
      <c r="EA19" s="46" t="e">
        <f t="shared" si="7"/>
        <v>#DIV/0!</v>
      </c>
      <c r="EB19" s="46">
        <f>ROUND(DZ19/DW19*100-100,1)</f>
        <v>2.2999999999999998</v>
      </c>
      <c r="EC19" s="45">
        <v>20917</v>
      </c>
      <c r="ED19" s="46">
        <f t="shared" si="9"/>
        <v>0.4</v>
      </c>
      <c r="EE19" s="46">
        <f>ROUND(EC19/DZ19*100-100,1)</f>
        <v>5.5</v>
      </c>
      <c r="EF19" s="45">
        <v>20329</v>
      </c>
      <c r="EG19" s="46" t="e">
        <f t="shared" si="11"/>
        <v>#DIV/0!</v>
      </c>
      <c r="EH19" s="46">
        <f t="shared" si="12"/>
        <v>-2.8</v>
      </c>
      <c r="EI19" s="45">
        <v>18188</v>
      </c>
      <c r="EJ19" s="46" t="e">
        <f t="shared" si="13"/>
        <v>#DIV/0!</v>
      </c>
      <c r="EK19" s="46">
        <f t="shared" si="14"/>
        <v>-10.5</v>
      </c>
      <c r="EL19" s="45">
        <v>17493</v>
      </c>
      <c r="EM19" s="46" t="e">
        <f t="shared" si="15"/>
        <v>#DIV/0!</v>
      </c>
      <c r="EN19" s="46">
        <f t="shared" si="16"/>
        <v>-3.8</v>
      </c>
      <c r="EO19" s="45">
        <v>16230</v>
      </c>
      <c r="EP19" s="46">
        <f t="shared" si="17"/>
        <v>0.2</v>
      </c>
      <c r="EQ19" s="46">
        <f t="shared" si="18"/>
        <v>-7.2</v>
      </c>
      <c r="ER19" s="45">
        <v>16160</v>
      </c>
      <c r="ES19" s="46" t="e">
        <f>ROUND(ER19/$AI$31*100,1)-0.1</f>
        <v>#DIV/0!</v>
      </c>
      <c r="ET19" s="46">
        <f t="shared" si="19"/>
        <v>-0.4</v>
      </c>
      <c r="EU19" s="47">
        <v>15648</v>
      </c>
      <c r="EV19" s="48">
        <v>0</v>
      </c>
      <c r="EW19" s="48">
        <f t="shared" si="20"/>
        <v>-3.2</v>
      </c>
      <c r="EX19" s="47">
        <v>14996</v>
      </c>
      <c r="EY19" s="48">
        <v>0.1</v>
      </c>
      <c r="EZ19" s="48">
        <f t="shared" si="29"/>
        <v>-4.2</v>
      </c>
      <c r="FA19" s="47">
        <v>13275</v>
      </c>
      <c r="FB19" s="48">
        <v>0</v>
      </c>
      <c r="FC19" s="49">
        <f t="shared" si="21"/>
        <v>-11.5</v>
      </c>
      <c r="FD19" s="47">
        <v>14270</v>
      </c>
      <c r="FE19" s="48">
        <v>0</v>
      </c>
      <c r="FF19" s="49">
        <f t="shared" si="22"/>
        <v>7.5</v>
      </c>
      <c r="FG19" s="47">
        <v>13488</v>
      </c>
      <c r="FH19" s="48">
        <v>0</v>
      </c>
      <c r="FI19" s="49">
        <f t="shared" si="23"/>
        <v>-5.5</v>
      </c>
      <c r="FJ19" s="47">
        <v>13071</v>
      </c>
      <c r="FK19" s="48">
        <v>0</v>
      </c>
      <c r="FL19" s="49">
        <f t="shared" si="24"/>
        <v>-3.1</v>
      </c>
      <c r="FM19" s="47">
        <v>12655</v>
      </c>
      <c r="FN19" s="48">
        <v>0</v>
      </c>
      <c r="FO19" s="49">
        <f t="shared" si="25"/>
        <v>-3.2</v>
      </c>
      <c r="FP19" s="50">
        <v>12106</v>
      </c>
      <c r="FQ19" s="51">
        <v>0</v>
      </c>
      <c r="FR19" s="49">
        <f t="shared" si="30"/>
        <v>-4.3</v>
      </c>
      <c r="FS19" s="50">
        <v>12955</v>
      </c>
      <c r="FT19" s="51">
        <v>0</v>
      </c>
      <c r="FU19" s="49">
        <f t="shared" si="33"/>
        <v>7</v>
      </c>
      <c r="FV19" s="50">
        <v>12495</v>
      </c>
      <c r="FW19" s="51">
        <v>0</v>
      </c>
      <c r="FX19" s="49">
        <f t="shared" si="2"/>
        <v>-3.6</v>
      </c>
      <c r="FY19" s="50">
        <v>11047</v>
      </c>
      <c r="FZ19" s="51">
        <v>0</v>
      </c>
      <c r="GA19" s="49">
        <f t="shared" si="31"/>
        <v>-11.6</v>
      </c>
      <c r="GB19" s="52">
        <v>9669</v>
      </c>
      <c r="GC19" s="51">
        <v>0</v>
      </c>
      <c r="GD19" s="49">
        <f t="shared" si="34"/>
        <v>-12.5</v>
      </c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</row>
    <row r="20" spans="1:207" ht="21.9" customHeight="1" x14ac:dyDescent="0.2">
      <c r="A20" s="9" t="s">
        <v>97</v>
      </c>
      <c r="B20" s="2"/>
      <c r="C20" s="16"/>
      <c r="D20" s="16"/>
      <c r="E20" s="16"/>
      <c r="F20" s="16"/>
      <c r="G20" s="17"/>
      <c r="H20" s="134">
        <v>36906109</v>
      </c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6">
        <v>8136874</v>
      </c>
      <c r="U20" s="136"/>
      <c r="V20" s="136"/>
      <c r="W20" s="136"/>
      <c r="X20" s="136"/>
      <c r="Y20" s="136"/>
      <c r="Z20" s="136"/>
      <c r="AA20" s="136"/>
      <c r="AB20" s="136"/>
      <c r="AC20" s="136"/>
      <c r="AD20" s="136"/>
      <c r="AE20" s="136"/>
      <c r="AF20" s="136">
        <v>8430629</v>
      </c>
      <c r="AG20" s="136"/>
      <c r="AH20" s="136"/>
      <c r="AI20" s="136"/>
      <c r="AJ20" s="136"/>
      <c r="AK20" s="136"/>
      <c r="AL20" s="136"/>
      <c r="AM20" s="136"/>
      <c r="AN20" s="136"/>
      <c r="AO20" s="136"/>
      <c r="AP20" s="136"/>
      <c r="AQ20" s="136"/>
      <c r="AR20" s="136">
        <v>1919620</v>
      </c>
      <c r="AS20" s="136"/>
      <c r="AT20" s="136"/>
      <c r="AU20" s="136"/>
      <c r="AV20" s="136"/>
      <c r="AW20" s="136"/>
      <c r="AX20" s="136"/>
      <c r="AY20" s="136"/>
      <c r="AZ20" s="136"/>
      <c r="BA20" s="136"/>
      <c r="BB20" s="136"/>
      <c r="BC20" s="136"/>
      <c r="BD20" s="136">
        <v>6519768</v>
      </c>
      <c r="BE20" s="136"/>
      <c r="BF20" s="136"/>
      <c r="BG20" s="136"/>
      <c r="BH20" s="136"/>
      <c r="BI20" s="136"/>
      <c r="BJ20" s="136"/>
      <c r="BK20" s="136"/>
      <c r="BL20" s="136"/>
      <c r="BM20" s="136"/>
      <c r="BN20" s="136"/>
      <c r="BO20" s="136"/>
      <c r="BP20" s="136">
        <v>295140</v>
      </c>
      <c r="BQ20" s="136"/>
      <c r="BR20" s="136"/>
      <c r="BS20" s="136"/>
      <c r="BT20" s="136"/>
      <c r="BU20" s="136"/>
      <c r="BV20" s="136"/>
      <c r="BW20" s="136"/>
      <c r="BX20" s="136"/>
      <c r="BY20" s="136"/>
      <c r="BZ20" s="136"/>
      <c r="CA20" s="136">
        <v>2740060</v>
      </c>
      <c r="CB20" s="136"/>
      <c r="CC20" s="136"/>
      <c r="CD20" s="136"/>
      <c r="CE20" s="136"/>
      <c r="CF20" s="136"/>
      <c r="CG20" s="136"/>
      <c r="CH20" s="136"/>
      <c r="CI20" s="136"/>
      <c r="CJ20" s="136"/>
      <c r="CK20" s="136"/>
      <c r="CL20" s="136"/>
      <c r="CM20" s="136">
        <v>3776419</v>
      </c>
      <c r="CN20" s="136"/>
      <c r="CO20" s="136"/>
      <c r="CP20" s="136"/>
      <c r="CQ20" s="136"/>
      <c r="CR20" s="136"/>
      <c r="CS20" s="136"/>
      <c r="CT20" s="136"/>
      <c r="CU20" s="136"/>
      <c r="CV20" s="136"/>
      <c r="CW20" s="136">
        <v>5087599</v>
      </c>
      <c r="CX20" s="136"/>
      <c r="CY20" s="136"/>
      <c r="CZ20" s="136"/>
      <c r="DA20" s="136"/>
      <c r="DB20" s="136"/>
      <c r="DC20" s="136"/>
      <c r="DD20" s="136"/>
      <c r="DE20" s="136"/>
      <c r="DF20" s="136"/>
      <c r="DJ20" s="44" t="s">
        <v>154</v>
      </c>
      <c r="DK20" s="45">
        <v>401418</v>
      </c>
      <c r="DL20" s="46">
        <v>1.5</v>
      </c>
      <c r="DM20" s="46">
        <v>26.8</v>
      </c>
      <c r="DN20" s="45">
        <v>389297</v>
      </c>
      <c r="DO20" s="46" t="e">
        <f t="shared" si="26"/>
        <v>#DIV/0!</v>
      </c>
      <c r="DP20" s="46">
        <f t="shared" si="0"/>
        <v>-3.02</v>
      </c>
      <c r="DQ20" s="45">
        <v>390781</v>
      </c>
      <c r="DR20" s="46">
        <f t="shared" si="3"/>
        <v>2.2424224757203501</v>
      </c>
      <c r="DS20" s="46">
        <f t="shared" si="1"/>
        <v>0.38</v>
      </c>
      <c r="DT20" s="45">
        <v>358703</v>
      </c>
      <c r="DU20" s="46">
        <v>1.4</v>
      </c>
      <c r="DV20" s="46">
        <f t="shared" si="4"/>
        <v>-8.2100000000000009</v>
      </c>
      <c r="DW20" s="45">
        <v>340716</v>
      </c>
      <c r="DX20" s="46" t="e">
        <f t="shared" si="5"/>
        <v>#DIV/0!</v>
      </c>
      <c r="DY20" s="46">
        <f t="shared" si="6"/>
        <v>-5.01</v>
      </c>
      <c r="DZ20" s="45">
        <v>354702</v>
      </c>
      <c r="EA20" s="46" t="e">
        <f t="shared" si="7"/>
        <v>#DIV/0!</v>
      </c>
      <c r="EB20" s="46">
        <f t="shared" ref="EB20:EB25" si="36">ROUND(DZ20/DW20*100-100,2)</f>
        <v>4.0999999999999996</v>
      </c>
      <c r="EC20" s="45">
        <v>358740</v>
      </c>
      <c r="ED20" s="46">
        <f t="shared" si="9"/>
        <v>6.2</v>
      </c>
      <c r="EE20" s="46">
        <f t="shared" ref="EE20:EE25" si="37">ROUND(EC20/DZ20*100-100,2)</f>
        <v>1.1399999999999999</v>
      </c>
      <c r="EF20" s="45">
        <v>301746</v>
      </c>
      <c r="EG20" s="46" t="e">
        <f t="shared" si="11"/>
        <v>#DIV/0!</v>
      </c>
      <c r="EH20" s="46">
        <f t="shared" si="12"/>
        <v>-15.9</v>
      </c>
      <c r="EI20" s="45">
        <v>322889</v>
      </c>
      <c r="EJ20" s="46" t="e">
        <f t="shared" si="13"/>
        <v>#DIV/0!</v>
      </c>
      <c r="EK20" s="46">
        <f t="shared" si="14"/>
        <v>7</v>
      </c>
      <c r="EL20" s="45">
        <v>332364</v>
      </c>
      <c r="EM20" s="46" t="e">
        <f t="shared" si="15"/>
        <v>#DIV/0!</v>
      </c>
      <c r="EN20" s="46">
        <f t="shared" si="16"/>
        <v>2.9</v>
      </c>
      <c r="EO20" s="45">
        <v>330191</v>
      </c>
      <c r="EP20" s="46">
        <f t="shared" si="17"/>
        <v>3.3</v>
      </c>
      <c r="EQ20" s="46">
        <f t="shared" si="18"/>
        <v>-0.7</v>
      </c>
      <c r="ER20" s="45">
        <v>308549</v>
      </c>
      <c r="ES20" s="46" t="e">
        <f t="shared" si="28"/>
        <v>#DIV/0!</v>
      </c>
      <c r="ET20" s="46">
        <f t="shared" si="19"/>
        <v>-6.6</v>
      </c>
      <c r="EU20" s="47">
        <v>306377</v>
      </c>
      <c r="EV20" s="48">
        <v>1.0999999999999999</v>
      </c>
      <c r="EW20" s="48">
        <f t="shared" si="20"/>
        <v>-0.7</v>
      </c>
      <c r="EX20" s="47">
        <v>310307</v>
      </c>
      <c r="EY20" s="48">
        <v>1.0999999999999999</v>
      </c>
      <c r="EZ20" s="48">
        <f t="shared" si="29"/>
        <v>1.3</v>
      </c>
      <c r="FA20" s="47">
        <v>310815</v>
      </c>
      <c r="FB20" s="48">
        <v>1</v>
      </c>
      <c r="FC20" s="49">
        <f t="shared" si="21"/>
        <v>0.2</v>
      </c>
      <c r="FD20" s="47">
        <v>288275</v>
      </c>
      <c r="FE20" s="48">
        <v>0.9</v>
      </c>
      <c r="FF20" s="49">
        <f t="shared" si="22"/>
        <v>-7.3</v>
      </c>
      <c r="FG20" s="47">
        <v>667678</v>
      </c>
      <c r="FH20" s="48">
        <v>2.1999999999999997</v>
      </c>
      <c r="FI20" s="49">
        <f t="shared" si="23"/>
        <v>131.6</v>
      </c>
      <c r="FJ20" s="47">
        <v>650780</v>
      </c>
      <c r="FK20" s="48">
        <v>2.1</v>
      </c>
      <c r="FL20" s="49">
        <f t="shared" si="24"/>
        <v>-2.5</v>
      </c>
      <c r="FM20" s="47">
        <v>640487</v>
      </c>
      <c r="FN20" s="48">
        <v>1.9</v>
      </c>
      <c r="FO20" s="49">
        <f t="shared" si="25"/>
        <v>-1.6</v>
      </c>
      <c r="FP20" s="50">
        <v>504271</v>
      </c>
      <c r="FQ20" s="51">
        <v>1.4</v>
      </c>
      <c r="FR20" s="49">
        <f t="shared" si="30"/>
        <v>-21.3</v>
      </c>
      <c r="FS20" s="50">
        <v>436354</v>
      </c>
      <c r="FT20" s="51">
        <v>0.89999999999999991</v>
      </c>
      <c r="FU20" s="49">
        <f t="shared" si="33"/>
        <v>-13.5</v>
      </c>
      <c r="FV20" s="50">
        <v>454672</v>
      </c>
      <c r="FW20" s="51">
        <v>1.0999999999999999</v>
      </c>
      <c r="FX20" s="49">
        <f t="shared" si="2"/>
        <v>4.2</v>
      </c>
      <c r="FY20" s="50">
        <v>151634</v>
      </c>
      <c r="FZ20" s="51">
        <v>0.4</v>
      </c>
      <c r="GA20" s="49">
        <f t="shared" si="31"/>
        <v>-66.599999999999994</v>
      </c>
      <c r="GB20" s="68">
        <v>155618</v>
      </c>
      <c r="GC20" s="51">
        <v>0.4</v>
      </c>
      <c r="GD20" s="49">
        <f t="shared" si="34"/>
        <v>2.6</v>
      </c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</row>
    <row r="21" spans="1:207" ht="21.9" customHeight="1" x14ac:dyDescent="0.2">
      <c r="A21" s="12"/>
      <c r="CJ21" s="146" t="s">
        <v>56</v>
      </c>
      <c r="CK21" s="146"/>
      <c r="CL21" s="146"/>
      <c r="CM21" s="146"/>
      <c r="CN21" s="146"/>
      <c r="CO21" s="146"/>
      <c r="CP21" s="146"/>
      <c r="CQ21" s="146"/>
      <c r="CR21" s="146"/>
      <c r="CS21" s="146"/>
      <c r="CT21" s="146"/>
      <c r="CU21" s="146"/>
      <c r="CV21" s="146"/>
      <c r="CW21" s="146"/>
      <c r="CX21" s="146"/>
      <c r="CY21" s="146"/>
      <c r="CZ21" s="146"/>
      <c r="DA21" s="146"/>
      <c r="DB21" s="146"/>
      <c r="DC21" s="146"/>
      <c r="DD21" s="146"/>
      <c r="DE21" s="146"/>
      <c r="DJ21" s="44" t="s">
        <v>155</v>
      </c>
      <c r="DK21" s="45">
        <v>291454</v>
      </c>
      <c r="DL21" s="46">
        <v>1.1000000000000001</v>
      </c>
      <c r="DM21" s="46">
        <v>25.3</v>
      </c>
      <c r="DN21" s="45">
        <v>459775</v>
      </c>
      <c r="DO21" s="46" t="e">
        <f t="shared" si="26"/>
        <v>#DIV/0!</v>
      </c>
      <c r="DP21" s="46">
        <f t="shared" si="0"/>
        <v>57.75</v>
      </c>
      <c r="DQ21" s="45">
        <v>422536</v>
      </c>
      <c r="DR21" s="46">
        <f t="shared" si="3"/>
        <v>2.4246425061632317</v>
      </c>
      <c r="DS21" s="46">
        <f t="shared" si="1"/>
        <v>-8.1</v>
      </c>
      <c r="DT21" s="45">
        <v>425409</v>
      </c>
      <c r="DU21" s="46" t="e">
        <f t="shared" si="27"/>
        <v>#DIV/0!</v>
      </c>
      <c r="DV21" s="46">
        <f t="shared" si="4"/>
        <v>0.68</v>
      </c>
      <c r="DW21" s="45">
        <v>425383</v>
      </c>
      <c r="DX21" s="46">
        <v>1.4</v>
      </c>
      <c r="DY21" s="46">
        <f t="shared" si="6"/>
        <v>-0.01</v>
      </c>
      <c r="DZ21" s="45">
        <v>411969</v>
      </c>
      <c r="EA21" s="46" t="e">
        <f t="shared" si="7"/>
        <v>#DIV/0!</v>
      </c>
      <c r="EB21" s="46">
        <f t="shared" si="36"/>
        <v>-3.15</v>
      </c>
      <c r="EC21" s="45">
        <v>409641</v>
      </c>
      <c r="ED21" s="46">
        <f t="shared" si="9"/>
        <v>7</v>
      </c>
      <c r="EE21" s="46">
        <f t="shared" si="37"/>
        <v>-0.56999999999999995</v>
      </c>
      <c r="EF21" s="45">
        <v>429631</v>
      </c>
      <c r="EG21" s="46" t="e">
        <f t="shared" si="11"/>
        <v>#DIV/0!</v>
      </c>
      <c r="EH21" s="46">
        <f t="shared" si="12"/>
        <v>4.9000000000000004</v>
      </c>
      <c r="EI21" s="45">
        <v>462200</v>
      </c>
      <c r="EJ21" s="46" t="e">
        <f t="shared" si="13"/>
        <v>#DIV/0!</v>
      </c>
      <c r="EK21" s="46">
        <f t="shared" si="14"/>
        <v>7.6</v>
      </c>
      <c r="EL21" s="45">
        <v>453926</v>
      </c>
      <c r="EM21" s="46" t="e">
        <f>ROUND(EL21/$AC$31*100,1)-0.1</f>
        <v>#DIV/0!</v>
      </c>
      <c r="EN21" s="46">
        <f t="shared" si="16"/>
        <v>-1.8</v>
      </c>
      <c r="EO21" s="45">
        <v>440809</v>
      </c>
      <c r="EP21" s="46">
        <f t="shared" si="17"/>
        <v>4.4000000000000004</v>
      </c>
      <c r="EQ21" s="46">
        <f t="shared" si="18"/>
        <v>-2.9</v>
      </c>
      <c r="ER21" s="45">
        <v>441253</v>
      </c>
      <c r="ES21" s="46" t="e">
        <f t="shared" si="28"/>
        <v>#DIV/0!</v>
      </c>
      <c r="ET21" s="46">
        <f t="shared" si="19"/>
        <v>0.1</v>
      </c>
      <c r="EU21" s="47">
        <v>436681</v>
      </c>
      <c r="EV21" s="48">
        <v>1.5</v>
      </c>
      <c r="EW21" s="48">
        <f t="shared" si="20"/>
        <v>-1</v>
      </c>
      <c r="EX21" s="47">
        <v>481007</v>
      </c>
      <c r="EY21" s="48">
        <v>1.6</v>
      </c>
      <c r="EZ21" s="48">
        <f t="shared" si="29"/>
        <v>10.199999999999999</v>
      </c>
      <c r="FA21" s="47">
        <v>518489</v>
      </c>
      <c r="FB21" s="48">
        <v>1.8000000000000003</v>
      </c>
      <c r="FC21" s="49">
        <f t="shared" si="21"/>
        <v>7.8</v>
      </c>
      <c r="FD21" s="47">
        <v>502432</v>
      </c>
      <c r="FE21" s="48">
        <v>1.6</v>
      </c>
      <c r="FF21" s="49">
        <f t="shared" si="22"/>
        <v>-3.1</v>
      </c>
      <c r="FG21" s="47">
        <v>500633</v>
      </c>
      <c r="FH21" s="48">
        <v>1.7000000000000002</v>
      </c>
      <c r="FI21" s="49">
        <f t="shared" si="23"/>
        <v>-0.4</v>
      </c>
      <c r="FJ21" s="47">
        <v>480988</v>
      </c>
      <c r="FK21" s="48">
        <v>1.5</v>
      </c>
      <c r="FL21" s="49">
        <f t="shared" si="24"/>
        <v>-3.9</v>
      </c>
      <c r="FM21" s="47">
        <v>488809</v>
      </c>
      <c r="FN21" s="48">
        <v>1.5</v>
      </c>
      <c r="FO21" s="49">
        <f t="shared" si="25"/>
        <v>1.6</v>
      </c>
      <c r="FP21" s="50">
        <v>491237</v>
      </c>
      <c r="FQ21" s="51">
        <v>1.4</v>
      </c>
      <c r="FR21" s="49">
        <f t="shared" si="30"/>
        <v>0.5</v>
      </c>
      <c r="FS21" s="50">
        <v>430662</v>
      </c>
      <c r="FT21" s="51">
        <v>0.89999999999999991</v>
      </c>
      <c r="FU21" s="49">
        <f t="shared" si="33"/>
        <v>-12.3</v>
      </c>
      <c r="FV21" s="50">
        <v>402175</v>
      </c>
      <c r="FW21" s="51">
        <v>0.89999999999999991</v>
      </c>
      <c r="FX21" s="49">
        <f t="shared" si="2"/>
        <v>-6.6</v>
      </c>
      <c r="FY21" s="50">
        <v>444469</v>
      </c>
      <c r="FZ21" s="51">
        <v>1.0999999999999999</v>
      </c>
      <c r="GA21" s="49">
        <f t="shared" si="31"/>
        <v>10.5</v>
      </c>
      <c r="GB21" s="68">
        <v>426302</v>
      </c>
      <c r="GC21" s="51">
        <v>1.0999999999999999</v>
      </c>
      <c r="GD21" s="49">
        <f t="shared" si="34"/>
        <v>-4.0999999999999996</v>
      </c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</row>
    <row r="22" spans="1:207" ht="15" customHeight="1" x14ac:dyDescent="0.2">
      <c r="CJ22" s="147"/>
      <c r="CK22" s="147"/>
      <c r="CL22" s="147"/>
      <c r="CM22" s="147"/>
      <c r="CN22" s="147"/>
      <c r="CO22" s="147"/>
      <c r="CP22" s="147"/>
      <c r="CQ22" s="147"/>
      <c r="CR22" s="147"/>
      <c r="CS22" s="147"/>
      <c r="CT22" s="147"/>
      <c r="CU22" s="147"/>
      <c r="CV22" s="147"/>
      <c r="CW22" s="147"/>
      <c r="CX22" s="147"/>
      <c r="CY22" s="147"/>
      <c r="CZ22" s="147"/>
      <c r="DA22" s="147"/>
      <c r="DB22" s="147"/>
      <c r="DC22" s="147"/>
      <c r="DD22" s="147"/>
      <c r="DE22" s="147"/>
      <c r="DJ22" s="44" t="s">
        <v>156</v>
      </c>
      <c r="DK22" s="45">
        <v>1399384</v>
      </c>
      <c r="DL22" s="46">
        <v>5.0999999999999996</v>
      </c>
      <c r="DM22" s="46">
        <v>-37.200000000000003</v>
      </c>
      <c r="DN22" s="45">
        <v>1659268</v>
      </c>
      <c r="DO22" s="46" t="e">
        <f t="shared" si="26"/>
        <v>#DIV/0!</v>
      </c>
      <c r="DP22" s="46">
        <f t="shared" si="0"/>
        <v>18.57</v>
      </c>
      <c r="DQ22" s="45">
        <v>1739592</v>
      </c>
      <c r="DR22" s="46">
        <f t="shared" si="3"/>
        <v>9.9823179719160233</v>
      </c>
      <c r="DS22" s="46">
        <f t="shared" si="1"/>
        <v>4.84</v>
      </c>
      <c r="DT22" s="45">
        <v>1940993</v>
      </c>
      <c r="DU22" s="46" t="e">
        <f t="shared" si="27"/>
        <v>#DIV/0!</v>
      </c>
      <c r="DV22" s="46">
        <f t="shared" si="4"/>
        <v>11.58</v>
      </c>
      <c r="DW22" s="45">
        <v>1807778</v>
      </c>
      <c r="DX22" s="46" t="e">
        <f t="shared" si="5"/>
        <v>#DIV/0!</v>
      </c>
      <c r="DY22" s="46">
        <f t="shared" si="6"/>
        <v>-6.86</v>
      </c>
      <c r="DZ22" s="45">
        <v>1892551</v>
      </c>
      <c r="EA22" s="46" t="e">
        <f t="shared" si="7"/>
        <v>#DIV/0!</v>
      </c>
      <c r="EB22" s="46">
        <f t="shared" si="36"/>
        <v>4.6900000000000004</v>
      </c>
      <c r="EC22" s="45">
        <v>1757935</v>
      </c>
      <c r="ED22" s="46">
        <f t="shared" si="9"/>
        <v>30.2</v>
      </c>
      <c r="EE22" s="46">
        <f t="shared" si="37"/>
        <v>-7.11</v>
      </c>
      <c r="EF22" s="45">
        <v>2217769</v>
      </c>
      <c r="EG22" s="46" t="e">
        <f t="shared" si="11"/>
        <v>#DIV/0!</v>
      </c>
      <c r="EH22" s="46">
        <f t="shared" si="12"/>
        <v>26.2</v>
      </c>
      <c r="EI22" s="45">
        <v>2239595</v>
      </c>
      <c r="EJ22" s="46" t="e">
        <f t="shared" si="13"/>
        <v>#DIV/0!</v>
      </c>
      <c r="EK22" s="46">
        <f t="shared" si="14"/>
        <v>1</v>
      </c>
      <c r="EL22" s="45">
        <v>4000715</v>
      </c>
      <c r="EM22" s="46" t="e">
        <f t="shared" si="15"/>
        <v>#DIV/0!</v>
      </c>
      <c r="EN22" s="46">
        <f t="shared" si="16"/>
        <v>78.599999999999994</v>
      </c>
      <c r="EO22" s="45">
        <v>3600370</v>
      </c>
      <c r="EP22" s="46">
        <f t="shared" si="17"/>
        <v>35.799999999999997</v>
      </c>
      <c r="EQ22" s="46">
        <f t="shared" si="18"/>
        <v>-10</v>
      </c>
      <c r="ER22" s="45">
        <v>3469870</v>
      </c>
      <c r="ES22" s="46" t="e">
        <f t="shared" si="28"/>
        <v>#DIV/0!</v>
      </c>
      <c r="ET22" s="46">
        <f t="shared" si="19"/>
        <v>-3.6</v>
      </c>
      <c r="EU22" s="47">
        <v>3045941</v>
      </c>
      <c r="EV22" s="48">
        <v>10.6</v>
      </c>
      <c r="EW22" s="48">
        <f t="shared" si="20"/>
        <v>-12.2</v>
      </c>
      <c r="EX22" s="47">
        <v>3338225</v>
      </c>
      <c r="EY22" s="48">
        <v>11.4</v>
      </c>
      <c r="EZ22" s="48">
        <f t="shared" si="29"/>
        <v>9.6</v>
      </c>
      <c r="FA22" s="47">
        <v>3771874</v>
      </c>
      <c r="FB22" s="48">
        <v>12.8</v>
      </c>
      <c r="FC22" s="49">
        <f t="shared" si="21"/>
        <v>13</v>
      </c>
      <c r="FD22" s="47">
        <v>4083335</v>
      </c>
      <c r="FE22" s="48">
        <v>13.3</v>
      </c>
      <c r="FF22" s="49">
        <f t="shared" si="22"/>
        <v>8.3000000000000007</v>
      </c>
      <c r="FG22" s="47">
        <v>3755931</v>
      </c>
      <c r="FH22" s="48">
        <v>12.6</v>
      </c>
      <c r="FI22" s="49">
        <f t="shared" si="23"/>
        <v>-8</v>
      </c>
      <c r="FJ22" s="47">
        <v>4112932</v>
      </c>
      <c r="FK22" s="48">
        <v>13.200000000000001</v>
      </c>
      <c r="FL22" s="49">
        <f t="shared" si="24"/>
        <v>9.5</v>
      </c>
      <c r="FM22" s="47">
        <v>3871563</v>
      </c>
      <c r="FN22" s="48">
        <v>11.5</v>
      </c>
      <c r="FO22" s="49">
        <f t="shared" si="25"/>
        <v>-5.9</v>
      </c>
      <c r="FP22" s="50">
        <v>4565464</v>
      </c>
      <c r="FQ22" s="51">
        <v>12.8</v>
      </c>
      <c r="FR22" s="49">
        <f t="shared" si="30"/>
        <v>17.899999999999999</v>
      </c>
      <c r="FS22" s="50">
        <v>14548863</v>
      </c>
      <c r="FT22" s="51">
        <v>31.1</v>
      </c>
      <c r="FU22" s="49">
        <f t="shared" si="33"/>
        <v>218.7</v>
      </c>
      <c r="FV22" s="50">
        <v>8726925</v>
      </c>
      <c r="FW22" s="51">
        <v>20.599999999999998</v>
      </c>
      <c r="FX22" s="49">
        <f t="shared" si="2"/>
        <v>-40</v>
      </c>
      <c r="FY22" s="50">
        <v>7041266</v>
      </c>
      <c r="FZ22" s="51">
        <v>17.7</v>
      </c>
      <c r="GA22" s="49">
        <f t="shared" si="31"/>
        <v>-19.3</v>
      </c>
      <c r="GB22" s="52">
        <v>6025875</v>
      </c>
      <c r="GC22" s="51">
        <v>15.5</v>
      </c>
      <c r="GD22" s="49">
        <f t="shared" si="34"/>
        <v>-14.4</v>
      </c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</row>
    <row r="23" spans="1:207" ht="14.4" x14ac:dyDescent="0.2">
      <c r="DJ23" s="44" t="s">
        <v>157</v>
      </c>
      <c r="DK23" s="45">
        <v>1244537</v>
      </c>
      <c r="DL23" s="46">
        <v>4.5999999999999996</v>
      </c>
      <c r="DM23" s="46">
        <v>29.5</v>
      </c>
      <c r="DN23" s="45">
        <v>1281488</v>
      </c>
      <c r="DO23" s="46" t="e">
        <f t="shared" si="26"/>
        <v>#DIV/0!</v>
      </c>
      <c r="DP23" s="46">
        <f t="shared" si="0"/>
        <v>2.97</v>
      </c>
      <c r="DQ23" s="45">
        <v>1084047</v>
      </c>
      <c r="DR23" s="46">
        <f t="shared" si="3"/>
        <v>6.2205976174307818</v>
      </c>
      <c r="DS23" s="46">
        <f t="shared" si="1"/>
        <v>-15.41</v>
      </c>
      <c r="DT23" s="45">
        <v>833376</v>
      </c>
      <c r="DU23" s="46" t="e">
        <f t="shared" si="27"/>
        <v>#DIV/0!</v>
      </c>
      <c r="DV23" s="46">
        <f t="shared" si="4"/>
        <v>-23.12</v>
      </c>
      <c r="DW23" s="45">
        <v>857458</v>
      </c>
      <c r="DX23" s="46" t="e">
        <f t="shared" si="5"/>
        <v>#DIV/0!</v>
      </c>
      <c r="DY23" s="46">
        <f t="shared" si="6"/>
        <v>2.89</v>
      </c>
      <c r="DZ23" s="45">
        <v>702621</v>
      </c>
      <c r="EA23" s="46" t="e">
        <f t="shared" si="7"/>
        <v>#DIV/0!</v>
      </c>
      <c r="EB23" s="46">
        <f t="shared" si="36"/>
        <v>-18.059999999999999</v>
      </c>
      <c r="EC23" s="45">
        <v>928813</v>
      </c>
      <c r="ED23" s="46">
        <f t="shared" si="9"/>
        <v>16</v>
      </c>
      <c r="EE23" s="46">
        <f t="shared" si="37"/>
        <v>32.19</v>
      </c>
      <c r="EF23" s="45">
        <v>1032373</v>
      </c>
      <c r="EG23" s="46" t="e">
        <f t="shared" si="11"/>
        <v>#DIV/0!</v>
      </c>
      <c r="EH23" s="46">
        <f t="shared" si="12"/>
        <v>11.1</v>
      </c>
      <c r="EI23" s="45">
        <v>1039963</v>
      </c>
      <c r="EJ23" s="46" t="e">
        <f t="shared" si="13"/>
        <v>#DIV/0!</v>
      </c>
      <c r="EK23" s="46">
        <f t="shared" si="14"/>
        <v>0.7</v>
      </c>
      <c r="EL23" s="45">
        <v>1132004</v>
      </c>
      <c r="EM23" s="46" t="e">
        <f t="shared" si="15"/>
        <v>#DIV/0!</v>
      </c>
      <c r="EN23" s="46">
        <f t="shared" si="16"/>
        <v>8.9</v>
      </c>
      <c r="EO23" s="45">
        <v>1344235</v>
      </c>
      <c r="EP23" s="46">
        <f t="shared" si="17"/>
        <v>13.4</v>
      </c>
      <c r="EQ23" s="46">
        <f t="shared" si="18"/>
        <v>18.7</v>
      </c>
      <c r="ER23" s="45">
        <v>1443478</v>
      </c>
      <c r="ES23" s="46" t="e">
        <f t="shared" si="28"/>
        <v>#DIV/0!</v>
      </c>
      <c r="ET23" s="46">
        <f t="shared" si="19"/>
        <v>7.4</v>
      </c>
      <c r="EU23" s="47">
        <v>1494867</v>
      </c>
      <c r="EV23" s="48">
        <v>5.2</v>
      </c>
      <c r="EW23" s="48">
        <f t="shared" si="20"/>
        <v>3.6</v>
      </c>
      <c r="EX23" s="47">
        <v>1612966</v>
      </c>
      <c r="EY23" s="48">
        <v>5.5</v>
      </c>
      <c r="EZ23" s="48">
        <f t="shared" si="29"/>
        <v>7.9</v>
      </c>
      <c r="FA23" s="47">
        <v>1920901</v>
      </c>
      <c r="FB23" s="48">
        <v>6.5</v>
      </c>
      <c r="FC23" s="49">
        <f t="shared" si="21"/>
        <v>19.100000000000001</v>
      </c>
      <c r="FD23" s="47">
        <v>1951584</v>
      </c>
      <c r="FE23" s="48">
        <v>6.4</v>
      </c>
      <c r="FF23" s="49">
        <f t="shared" si="22"/>
        <v>1.6</v>
      </c>
      <c r="FG23" s="47">
        <v>1759967</v>
      </c>
      <c r="FH23" s="48">
        <v>5.9</v>
      </c>
      <c r="FI23" s="49">
        <f t="shared" si="23"/>
        <v>-9.8000000000000007</v>
      </c>
      <c r="FJ23" s="47">
        <v>1845412</v>
      </c>
      <c r="FK23" s="48">
        <v>5.8999999999999995</v>
      </c>
      <c r="FL23" s="49">
        <f t="shared" si="24"/>
        <v>4.9000000000000004</v>
      </c>
      <c r="FM23" s="47">
        <v>2797398</v>
      </c>
      <c r="FN23" s="48">
        <v>8.3000000000000007</v>
      </c>
      <c r="FO23" s="49">
        <f t="shared" si="25"/>
        <v>51.6</v>
      </c>
      <c r="FP23" s="50">
        <v>2727438</v>
      </c>
      <c r="FQ23" s="51">
        <v>7.6</v>
      </c>
      <c r="FR23" s="49">
        <f t="shared" si="30"/>
        <v>-2.5</v>
      </c>
      <c r="FS23" s="50">
        <v>3163050</v>
      </c>
      <c r="FT23" s="51">
        <v>6.8000000000000007</v>
      </c>
      <c r="FU23" s="49">
        <f t="shared" si="33"/>
        <v>16</v>
      </c>
      <c r="FV23" s="50">
        <v>2404329</v>
      </c>
      <c r="FW23" s="51">
        <v>5.7</v>
      </c>
      <c r="FX23" s="49">
        <f t="shared" si="2"/>
        <v>-24</v>
      </c>
      <c r="FY23" s="50">
        <v>2179726</v>
      </c>
      <c r="FZ23" s="51">
        <v>5.5</v>
      </c>
      <c r="GA23" s="49">
        <f t="shared" si="31"/>
        <v>-9.3000000000000007</v>
      </c>
      <c r="GB23" s="52">
        <v>2553067</v>
      </c>
      <c r="GC23" s="51">
        <v>6.6000000000000005</v>
      </c>
      <c r="GD23" s="49">
        <f t="shared" si="34"/>
        <v>17.100000000000001</v>
      </c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</row>
    <row r="24" spans="1:207" ht="14.4" customHeight="1" x14ac:dyDescent="0.2">
      <c r="DJ24" s="44" t="s">
        <v>158</v>
      </c>
      <c r="DK24" s="45">
        <v>164203</v>
      </c>
      <c r="DL24" s="46">
        <v>0.6</v>
      </c>
      <c r="DM24" s="46">
        <v>10.5</v>
      </c>
      <c r="DN24" s="45">
        <v>159349</v>
      </c>
      <c r="DO24" s="46" t="e">
        <f t="shared" si="26"/>
        <v>#DIV/0!</v>
      </c>
      <c r="DP24" s="46">
        <f t="shared" si="0"/>
        <v>-2.96</v>
      </c>
      <c r="DQ24" s="45">
        <v>121016</v>
      </c>
      <c r="DR24" s="46">
        <f t="shared" si="3"/>
        <v>0.69442730921353368</v>
      </c>
      <c r="DS24" s="46">
        <f t="shared" si="1"/>
        <v>-24.06</v>
      </c>
      <c r="DT24" s="45">
        <v>93128</v>
      </c>
      <c r="DU24" s="46" t="e">
        <f t="shared" si="27"/>
        <v>#DIV/0!</v>
      </c>
      <c r="DV24" s="46">
        <f t="shared" si="4"/>
        <v>-23.04</v>
      </c>
      <c r="DW24" s="45">
        <v>110639</v>
      </c>
      <c r="DX24" s="46" t="e">
        <f t="shared" si="5"/>
        <v>#DIV/0!</v>
      </c>
      <c r="DY24" s="46">
        <f t="shared" si="6"/>
        <v>18.8</v>
      </c>
      <c r="DZ24" s="45">
        <v>153888</v>
      </c>
      <c r="EA24" s="46" t="e">
        <f t="shared" si="7"/>
        <v>#DIV/0!</v>
      </c>
      <c r="EB24" s="46">
        <f t="shared" si="36"/>
        <v>39.090000000000003</v>
      </c>
      <c r="EC24" s="45">
        <v>122353</v>
      </c>
      <c r="ED24" s="46">
        <f t="shared" si="9"/>
        <v>2.1</v>
      </c>
      <c r="EE24" s="46">
        <f t="shared" si="37"/>
        <v>-20.49</v>
      </c>
      <c r="EF24" s="45">
        <v>123493</v>
      </c>
      <c r="EG24" s="46" t="e">
        <f t="shared" si="11"/>
        <v>#DIV/0!</v>
      </c>
      <c r="EH24" s="46">
        <f t="shared" si="12"/>
        <v>0.9</v>
      </c>
      <c r="EI24" s="45">
        <v>74749</v>
      </c>
      <c r="EJ24" s="46" t="e">
        <f>ROUND(EI24/$Z$31*100,1)-0.1</f>
        <v>#DIV/0!</v>
      </c>
      <c r="EK24" s="46">
        <f t="shared" si="14"/>
        <v>-39.5</v>
      </c>
      <c r="EL24" s="45">
        <v>75690</v>
      </c>
      <c r="EM24" s="46" t="e">
        <f t="shared" si="15"/>
        <v>#DIV/0!</v>
      </c>
      <c r="EN24" s="46">
        <f t="shared" si="16"/>
        <v>1.3</v>
      </c>
      <c r="EO24" s="45">
        <v>57972</v>
      </c>
      <c r="EP24" s="46">
        <f t="shared" si="17"/>
        <v>0.6</v>
      </c>
      <c r="EQ24" s="46">
        <f t="shared" si="18"/>
        <v>-23.4</v>
      </c>
      <c r="ER24" s="45">
        <v>47574</v>
      </c>
      <c r="ES24" s="46" t="e">
        <f t="shared" si="28"/>
        <v>#DIV/0!</v>
      </c>
      <c r="ET24" s="46">
        <f t="shared" si="19"/>
        <v>-17.899999999999999</v>
      </c>
      <c r="EU24" s="47">
        <v>56368</v>
      </c>
      <c r="EV24" s="48">
        <v>0.2</v>
      </c>
      <c r="EW24" s="48">
        <f t="shared" si="20"/>
        <v>18.5</v>
      </c>
      <c r="EX24" s="47">
        <v>51154</v>
      </c>
      <c r="EY24" s="48">
        <v>0.2</v>
      </c>
      <c r="EZ24" s="48">
        <f t="shared" si="29"/>
        <v>-9.1999999999999993</v>
      </c>
      <c r="FA24" s="47">
        <v>54926</v>
      </c>
      <c r="FB24" s="48">
        <v>0.2</v>
      </c>
      <c r="FC24" s="49">
        <f>ROUND(FA24/EX24*100-100,1)</f>
        <v>7.4</v>
      </c>
      <c r="FD24" s="47">
        <v>56328</v>
      </c>
      <c r="FE24" s="48">
        <v>0.2</v>
      </c>
      <c r="FF24" s="49">
        <f t="shared" si="22"/>
        <v>2.6</v>
      </c>
      <c r="FG24" s="47">
        <v>49498</v>
      </c>
      <c r="FH24" s="48">
        <v>0.2</v>
      </c>
      <c r="FI24" s="49">
        <f t="shared" si="23"/>
        <v>-12.1</v>
      </c>
      <c r="FJ24" s="47">
        <v>51869</v>
      </c>
      <c r="FK24" s="48">
        <v>0.2</v>
      </c>
      <c r="FL24" s="49">
        <f t="shared" si="24"/>
        <v>4.8</v>
      </c>
      <c r="FM24" s="47">
        <v>75174</v>
      </c>
      <c r="FN24" s="48">
        <v>0.2</v>
      </c>
      <c r="FO24" s="49">
        <f t="shared" si="25"/>
        <v>44.9</v>
      </c>
      <c r="FP24" s="50">
        <v>169259</v>
      </c>
      <c r="FQ24" s="51">
        <v>0.5</v>
      </c>
      <c r="FR24" s="49">
        <f t="shared" si="30"/>
        <v>125.2</v>
      </c>
      <c r="FS24" s="50">
        <v>188749</v>
      </c>
      <c r="FT24" s="51">
        <v>0.4</v>
      </c>
      <c r="FU24" s="49">
        <f t="shared" si="33"/>
        <v>11.5</v>
      </c>
      <c r="FV24" s="50">
        <v>225995</v>
      </c>
      <c r="FW24" s="51">
        <v>0.5</v>
      </c>
      <c r="FX24" s="49">
        <f t="shared" si="2"/>
        <v>19.7</v>
      </c>
      <c r="FY24" s="50">
        <v>133663</v>
      </c>
      <c r="FZ24" s="51">
        <v>0.3</v>
      </c>
      <c r="GA24" s="49">
        <f t="shared" si="31"/>
        <v>-40.9</v>
      </c>
      <c r="GB24" s="68">
        <v>119038</v>
      </c>
      <c r="GC24" s="51">
        <v>0.3</v>
      </c>
      <c r="GD24" s="49">
        <f t="shared" si="34"/>
        <v>-10.9</v>
      </c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</row>
    <row r="25" spans="1:207" ht="14.4" customHeight="1" x14ac:dyDescent="0.2">
      <c r="DJ25" s="44" t="s">
        <v>159</v>
      </c>
      <c r="DK25" s="45">
        <v>3616</v>
      </c>
      <c r="DL25" s="46">
        <v>0</v>
      </c>
      <c r="DM25" s="46">
        <v>-64</v>
      </c>
      <c r="DN25" s="45">
        <v>6336</v>
      </c>
      <c r="DO25" s="46" t="e">
        <f t="shared" si="26"/>
        <v>#DIV/0!</v>
      </c>
      <c r="DP25" s="46">
        <f t="shared" si="0"/>
        <v>75.22</v>
      </c>
      <c r="DQ25" s="45">
        <v>1303</v>
      </c>
      <c r="DR25" s="46">
        <f t="shared" si="3"/>
        <v>7.4770177819894418E-3</v>
      </c>
      <c r="DS25" s="46">
        <f t="shared" si="1"/>
        <v>-79.430000000000007</v>
      </c>
      <c r="DT25" s="45">
        <v>7657</v>
      </c>
      <c r="DU25" s="46" t="e">
        <f t="shared" si="27"/>
        <v>#DIV/0!</v>
      </c>
      <c r="DV25" s="55" t="s">
        <v>142</v>
      </c>
      <c r="DW25" s="45">
        <v>2866</v>
      </c>
      <c r="DX25" s="46" t="e">
        <f t="shared" si="5"/>
        <v>#DIV/0!</v>
      </c>
      <c r="DY25" s="46">
        <f t="shared" si="6"/>
        <v>-62.57</v>
      </c>
      <c r="DZ25" s="45">
        <v>2672</v>
      </c>
      <c r="EA25" s="46" t="e">
        <f t="shared" si="7"/>
        <v>#DIV/0!</v>
      </c>
      <c r="EB25" s="46">
        <f t="shared" si="36"/>
        <v>-6.77</v>
      </c>
      <c r="EC25" s="45">
        <v>1573</v>
      </c>
      <c r="ED25" s="46">
        <f t="shared" si="9"/>
        <v>0</v>
      </c>
      <c r="EE25" s="46">
        <f t="shared" si="37"/>
        <v>-41.13</v>
      </c>
      <c r="EF25" s="45">
        <v>2286</v>
      </c>
      <c r="EG25" s="46" t="e">
        <f t="shared" si="11"/>
        <v>#DIV/0!</v>
      </c>
      <c r="EH25" s="46">
        <f t="shared" si="12"/>
        <v>45.3</v>
      </c>
      <c r="EI25" s="45">
        <v>1449</v>
      </c>
      <c r="EJ25" s="46" t="e">
        <f t="shared" si="13"/>
        <v>#DIV/0!</v>
      </c>
      <c r="EK25" s="46">
        <f t="shared" si="14"/>
        <v>-36.6</v>
      </c>
      <c r="EL25" s="45">
        <v>15186</v>
      </c>
      <c r="EM25" s="46" t="e">
        <f t="shared" si="15"/>
        <v>#DIV/0!</v>
      </c>
      <c r="EN25" s="46">
        <f t="shared" si="16"/>
        <v>948</v>
      </c>
      <c r="EO25" s="45">
        <v>1182</v>
      </c>
      <c r="EP25" s="46">
        <f t="shared" si="17"/>
        <v>0</v>
      </c>
      <c r="EQ25" s="46">
        <f t="shared" si="18"/>
        <v>-92.2</v>
      </c>
      <c r="ER25" s="45">
        <v>1491</v>
      </c>
      <c r="ES25" s="46" t="e">
        <f t="shared" si="28"/>
        <v>#DIV/0!</v>
      </c>
      <c r="ET25" s="46">
        <f t="shared" si="19"/>
        <v>26.1</v>
      </c>
      <c r="EU25" s="47">
        <v>22696</v>
      </c>
      <c r="EV25" s="48">
        <v>0.1</v>
      </c>
      <c r="EW25" s="56" t="s">
        <v>144</v>
      </c>
      <c r="EX25" s="47">
        <v>4597</v>
      </c>
      <c r="EY25" s="48">
        <v>0</v>
      </c>
      <c r="EZ25" s="48">
        <f t="shared" si="29"/>
        <v>-79.7</v>
      </c>
      <c r="FA25" s="47">
        <v>25128</v>
      </c>
      <c r="FB25" s="48">
        <v>0.1</v>
      </c>
      <c r="FC25" s="49">
        <f>ROUND(FA25/EX25*100-100,1)</f>
        <v>446.6</v>
      </c>
      <c r="FD25" s="47">
        <v>9741</v>
      </c>
      <c r="FE25" s="48">
        <v>0</v>
      </c>
      <c r="FF25" s="49">
        <f t="shared" si="22"/>
        <v>-61.2</v>
      </c>
      <c r="FG25" s="47">
        <v>15652</v>
      </c>
      <c r="FH25" s="48">
        <v>0.1</v>
      </c>
      <c r="FI25" s="49">
        <f t="shared" si="23"/>
        <v>60.7</v>
      </c>
      <c r="FJ25" s="47">
        <v>52760</v>
      </c>
      <c r="FK25" s="48">
        <v>0.2</v>
      </c>
      <c r="FL25" s="49">
        <f t="shared" si="24"/>
        <v>237.1</v>
      </c>
      <c r="FM25" s="47">
        <v>108662</v>
      </c>
      <c r="FN25" s="48">
        <v>0.3</v>
      </c>
      <c r="FO25" s="49">
        <f t="shared" si="25"/>
        <v>106</v>
      </c>
      <c r="FP25" s="50">
        <v>653802</v>
      </c>
      <c r="FQ25" s="51">
        <v>1.8</v>
      </c>
      <c r="FR25" s="49">
        <f t="shared" si="30"/>
        <v>501.7</v>
      </c>
      <c r="FS25" s="50">
        <v>604720</v>
      </c>
      <c r="FT25" s="51">
        <v>1.3</v>
      </c>
      <c r="FU25" s="49">
        <f t="shared" si="33"/>
        <v>-7.5</v>
      </c>
      <c r="FV25" s="50">
        <v>464620</v>
      </c>
      <c r="FW25" s="51">
        <v>1.0999999999999999</v>
      </c>
      <c r="FX25" s="49">
        <f t="shared" si="2"/>
        <v>-23.2</v>
      </c>
      <c r="FY25" s="50">
        <v>401544</v>
      </c>
      <c r="FZ25" s="51">
        <v>1</v>
      </c>
      <c r="GA25" s="49">
        <f t="shared" si="31"/>
        <v>-13.6</v>
      </c>
      <c r="GB25" s="68">
        <v>364011</v>
      </c>
      <c r="GC25" s="51">
        <v>0.89999999999999991</v>
      </c>
      <c r="GD25" s="49">
        <f t="shared" si="34"/>
        <v>-9.3000000000000007</v>
      </c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</row>
    <row r="26" spans="1:207" ht="14.4" customHeight="1" x14ac:dyDescent="0.2">
      <c r="DJ26" s="44" t="s">
        <v>160</v>
      </c>
      <c r="DK26" s="45">
        <v>165874</v>
      </c>
      <c r="DL26" s="46">
        <v>0.6</v>
      </c>
      <c r="DM26" s="46">
        <v>-61.7</v>
      </c>
      <c r="DN26" s="45">
        <v>1919843</v>
      </c>
      <c r="DO26" s="46" t="e">
        <f t="shared" si="26"/>
        <v>#DIV/0!</v>
      </c>
      <c r="DP26" s="55" t="s">
        <v>142</v>
      </c>
      <c r="DQ26" s="45">
        <v>694631</v>
      </c>
      <c r="DR26" s="46">
        <f t="shared" si="3"/>
        <v>3.9860079347053787</v>
      </c>
      <c r="DS26" s="46">
        <f t="shared" si="1"/>
        <v>-63.82</v>
      </c>
      <c r="DT26" s="45">
        <v>816511</v>
      </c>
      <c r="DU26" s="46" t="e">
        <f t="shared" si="27"/>
        <v>#DIV/0!</v>
      </c>
      <c r="DV26" s="46">
        <f t="shared" si="4"/>
        <v>17.55</v>
      </c>
      <c r="DW26" s="45">
        <v>1022403</v>
      </c>
      <c r="DX26" s="46" t="e">
        <f t="shared" si="5"/>
        <v>#DIV/0!</v>
      </c>
      <c r="DY26" s="46">
        <f>ROUND(DW26/DT26*100-100,2)</f>
        <v>25.22</v>
      </c>
      <c r="DZ26" s="45">
        <v>105630</v>
      </c>
      <c r="EA26" s="46" t="e">
        <f>ROUND(DZ26/$Q$31*100,1)-0.1</f>
        <v>#DIV/0!</v>
      </c>
      <c r="EB26" s="46">
        <f>ROUND(DZ26/DW26*100-100,2)</f>
        <v>-89.67</v>
      </c>
      <c r="EC26" s="45">
        <v>46000</v>
      </c>
      <c r="ED26" s="46">
        <f t="shared" si="9"/>
        <v>0.8</v>
      </c>
      <c r="EE26" s="46">
        <f>ROUND(EC26/DZ26*100-100,2)</f>
        <v>-56.45</v>
      </c>
      <c r="EF26" s="45">
        <v>50499</v>
      </c>
      <c r="EG26" s="46" t="e">
        <f t="shared" si="11"/>
        <v>#DIV/0!</v>
      </c>
      <c r="EH26" s="46">
        <f t="shared" si="12"/>
        <v>9.8000000000000007</v>
      </c>
      <c r="EI26" s="45">
        <v>422890</v>
      </c>
      <c r="EJ26" s="46" t="e">
        <f t="shared" si="13"/>
        <v>#DIV/0!</v>
      </c>
      <c r="EK26" s="46">
        <f t="shared" si="14"/>
        <v>737.4</v>
      </c>
      <c r="EL26" s="45">
        <v>983564</v>
      </c>
      <c r="EM26" s="46" t="e">
        <f t="shared" si="15"/>
        <v>#DIV/0!</v>
      </c>
      <c r="EN26" s="46">
        <f t="shared" si="16"/>
        <v>132.6</v>
      </c>
      <c r="EO26" s="45">
        <v>2232068</v>
      </c>
      <c r="EP26" s="46">
        <f t="shared" si="17"/>
        <v>22.2</v>
      </c>
      <c r="EQ26" s="46">
        <f t="shared" si="18"/>
        <v>126.9</v>
      </c>
      <c r="ER26" s="45">
        <v>810000</v>
      </c>
      <c r="ES26" s="46" t="e">
        <f t="shared" si="28"/>
        <v>#DIV/0!</v>
      </c>
      <c r="ET26" s="46">
        <f t="shared" si="19"/>
        <v>-63.7</v>
      </c>
      <c r="EU26" s="47">
        <v>956000</v>
      </c>
      <c r="EV26" s="48">
        <v>3.3000000000000003</v>
      </c>
      <c r="EW26" s="48">
        <f t="shared" si="20"/>
        <v>18</v>
      </c>
      <c r="EX26" s="47">
        <v>1153621</v>
      </c>
      <c r="EY26" s="48">
        <v>4</v>
      </c>
      <c r="EZ26" s="48">
        <f t="shared" si="29"/>
        <v>20.7</v>
      </c>
      <c r="FA26" s="47">
        <v>716980</v>
      </c>
      <c r="FB26" s="48">
        <v>2.4</v>
      </c>
      <c r="FC26" s="49">
        <f t="shared" si="21"/>
        <v>-37.799999999999997</v>
      </c>
      <c r="FD26" s="47">
        <v>350000</v>
      </c>
      <c r="FE26" s="48">
        <v>1.2</v>
      </c>
      <c r="FF26" s="49">
        <f t="shared" si="22"/>
        <v>-51.2</v>
      </c>
      <c r="FG26" s="47">
        <v>617593</v>
      </c>
      <c r="FH26" s="48">
        <v>2.1</v>
      </c>
      <c r="FI26" s="49">
        <f t="shared" si="23"/>
        <v>76.5</v>
      </c>
      <c r="FJ26" s="47">
        <v>761983</v>
      </c>
      <c r="FK26" s="48">
        <v>2.4</v>
      </c>
      <c r="FL26" s="49">
        <f t="shared" si="24"/>
        <v>23.4</v>
      </c>
      <c r="FM26" s="47">
        <v>461477</v>
      </c>
      <c r="FN26" s="48">
        <v>1.4</v>
      </c>
      <c r="FO26" s="49">
        <f t="shared" si="25"/>
        <v>-39.4</v>
      </c>
      <c r="FP26" s="50">
        <v>1006245</v>
      </c>
      <c r="FQ26" s="51">
        <v>2.8</v>
      </c>
      <c r="FR26" s="49">
        <f t="shared" si="30"/>
        <v>118</v>
      </c>
      <c r="FS26" s="50">
        <v>70143</v>
      </c>
      <c r="FT26" s="51">
        <v>0.2</v>
      </c>
      <c r="FU26" s="49">
        <f t="shared" si="33"/>
        <v>-93</v>
      </c>
      <c r="FV26" s="50">
        <v>1462139</v>
      </c>
      <c r="FW26" s="51">
        <v>3.5000000000000004</v>
      </c>
      <c r="FX26" s="49">
        <f t="shared" si="2"/>
        <v>1984.5</v>
      </c>
      <c r="FY26" s="50">
        <v>1218608</v>
      </c>
      <c r="FZ26" s="51">
        <v>3.1</v>
      </c>
      <c r="GA26" s="49">
        <f t="shared" si="31"/>
        <v>-16.7</v>
      </c>
      <c r="GB26" s="68">
        <v>2046548</v>
      </c>
      <c r="GC26" s="51">
        <v>5.3</v>
      </c>
      <c r="GD26" s="49">
        <f t="shared" si="34"/>
        <v>67.900000000000006</v>
      </c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</row>
    <row r="27" spans="1:207" ht="21.9" customHeight="1" x14ac:dyDescent="0.2">
      <c r="AS27" s="7" t="s">
        <v>93</v>
      </c>
      <c r="DJ27" s="44" t="s">
        <v>161</v>
      </c>
      <c r="DK27" s="45">
        <v>975449</v>
      </c>
      <c r="DL27" s="46">
        <v>3.6</v>
      </c>
      <c r="DM27" s="46">
        <v>-38.700000000000003</v>
      </c>
      <c r="DN27" s="45">
        <v>662707</v>
      </c>
      <c r="DO27" s="46">
        <v>2.2999999999999998</v>
      </c>
      <c r="DP27" s="46">
        <f>ROUND(DN27/DK27*100-100,2)</f>
        <v>-32.06</v>
      </c>
      <c r="DQ27" s="45">
        <v>906522</v>
      </c>
      <c r="DR27" s="46">
        <f t="shared" si="3"/>
        <v>5.2019041548462264</v>
      </c>
      <c r="DS27" s="46">
        <f t="shared" si="1"/>
        <v>36.79</v>
      </c>
      <c r="DT27" s="45">
        <v>838286</v>
      </c>
      <c r="DU27" s="46" t="e">
        <f t="shared" si="27"/>
        <v>#DIV/0!</v>
      </c>
      <c r="DV27" s="46">
        <f t="shared" si="4"/>
        <v>-7.53</v>
      </c>
      <c r="DW27" s="45">
        <v>1085603</v>
      </c>
      <c r="DX27" s="46" t="e">
        <f t="shared" si="5"/>
        <v>#DIV/0!</v>
      </c>
      <c r="DY27" s="46">
        <f>ROUND(DW27/DT27*100-100,2)</f>
        <v>29.5</v>
      </c>
      <c r="DZ27" s="45">
        <v>1411693</v>
      </c>
      <c r="EA27" s="46" t="e">
        <f t="shared" si="7"/>
        <v>#DIV/0!</v>
      </c>
      <c r="EB27" s="46">
        <f>ROUND(DZ27/DW27*100-100,2)</f>
        <v>30.04</v>
      </c>
      <c r="EC27" s="45">
        <v>1392195</v>
      </c>
      <c r="ED27" s="46">
        <f t="shared" si="9"/>
        <v>23.9</v>
      </c>
      <c r="EE27" s="46">
        <f>ROUND(EC27/DZ27*100-100,2)</f>
        <v>-1.38</v>
      </c>
      <c r="EF27" s="45">
        <v>1272544</v>
      </c>
      <c r="EG27" s="46" t="e">
        <f t="shared" si="11"/>
        <v>#DIV/0!</v>
      </c>
      <c r="EH27" s="46">
        <f t="shared" si="12"/>
        <v>-8.6</v>
      </c>
      <c r="EI27" s="45">
        <v>1593590</v>
      </c>
      <c r="EJ27" s="46" t="e">
        <f t="shared" si="13"/>
        <v>#DIV/0!</v>
      </c>
      <c r="EK27" s="46">
        <f t="shared" si="14"/>
        <v>25.2</v>
      </c>
      <c r="EL27" s="45">
        <v>1446138</v>
      </c>
      <c r="EM27" s="46" t="e">
        <f t="shared" si="15"/>
        <v>#DIV/0!</v>
      </c>
      <c r="EN27" s="46">
        <f t="shared" si="16"/>
        <v>-9.3000000000000007</v>
      </c>
      <c r="EO27" s="45">
        <v>1722139</v>
      </c>
      <c r="EP27" s="46">
        <f t="shared" si="17"/>
        <v>17.100000000000001</v>
      </c>
      <c r="EQ27" s="46">
        <f t="shared" si="18"/>
        <v>19.100000000000001</v>
      </c>
      <c r="ER27" s="45">
        <v>2140497</v>
      </c>
      <c r="ES27" s="46" t="e">
        <f t="shared" si="28"/>
        <v>#DIV/0!</v>
      </c>
      <c r="ET27" s="46">
        <f t="shared" si="19"/>
        <v>24.3</v>
      </c>
      <c r="EU27" s="47">
        <v>1561126</v>
      </c>
      <c r="EV27" s="48">
        <v>5.5</v>
      </c>
      <c r="EW27" s="48">
        <f t="shared" si="20"/>
        <v>-27.1</v>
      </c>
      <c r="EX27" s="47">
        <v>1454303</v>
      </c>
      <c r="EY27" s="48">
        <v>5</v>
      </c>
      <c r="EZ27" s="48">
        <f t="shared" si="29"/>
        <v>-6.8</v>
      </c>
      <c r="FA27" s="47">
        <v>1295657</v>
      </c>
      <c r="FB27" s="48">
        <v>4.3999999999999995</v>
      </c>
      <c r="FC27" s="49">
        <f t="shared" si="21"/>
        <v>-10.9</v>
      </c>
      <c r="FD27" s="47">
        <v>1114734</v>
      </c>
      <c r="FE27" s="48">
        <v>3.6</v>
      </c>
      <c r="FF27" s="49">
        <f t="shared" si="22"/>
        <v>-14</v>
      </c>
      <c r="FG27" s="47">
        <v>1739913</v>
      </c>
      <c r="FH27" s="48">
        <v>5.8000000000000007</v>
      </c>
      <c r="FI27" s="49">
        <f t="shared" si="23"/>
        <v>56.1</v>
      </c>
      <c r="FJ27" s="47">
        <v>1000689</v>
      </c>
      <c r="FK27" s="48">
        <v>3.2</v>
      </c>
      <c r="FL27" s="49">
        <f t="shared" si="24"/>
        <v>-42.5</v>
      </c>
      <c r="FM27" s="47">
        <v>1795549</v>
      </c>
      <c r="FN27" s="48">
        <v>5.4</v>
      </c>
      <c r="FO27" s="49">
        <f t="shared" si="25"/>
        <v>79.400000000000006</v>
      </c>
      <c r="FP27" s="50">
        <v>1885357</v>
      </c>
      <c r="FQ27" s="51">
        <v>5.3</v>
      </c>
      <c r="FR27" s="49">
        <f t="shared" si="30"/>
        <v>5</v>
      </c>
      <c r="FS27" s="50">
        <v>3341603</v>
      </c>
      <c r="FT27" s="51">
        <v>7.1</v>
      </c>
      <c r="FU27" s="49">
        <f t="shared" si="33"/>
        <v>77.2</v>
      </c>
      <c r="FV27" s="50">
        <v>2432866</v>
      </c>
      <c r="FW27" s="51">
        <v>5.7</v>
      </c>
      <c r="FX27" s="49">
        <f t="shared" si="2"/>
        <v>-27.2</v>
      </c>
      <c r="FY27" s="50">
        <v>2875448</v>
      </c>
      <c r="FZ27" s="51">
        <v>7.3</v>
      </c>
      <c r="GA27" s="49">
        <f t="shared" si="31"/>
        <v>18.2</v>
      </c>
      <c r="GB27" s="68">
        <v>1345100</v>
      </c>
      <c r="GC27" s="51">
        <v>3.5000000000000004</v>
      </c>
      <c r="GD27" s="49">
        <f t="shared" si="34"/>
        <v>-53.2</v>
      </c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</row>
    <row r="28" spans="1:207" ht="21.9" customHeight="1" thickBot="1" x14ac:dyDescent="0.25">
      <c r="CX28" s="148" t="s">
        <v>67</v>
      </c>
      <c r="CY28" s="148"/>
      <c r="CZ28" s="148"/>
      <c r="DA28" s="148"/>
      <c r="DB28" s="148"/>
      <c r="DC28" s="148"/>
      <c r="DD28" s="148"/>
      <c r="DE28" s="148"/>
      <c r="DJ28" s="44" t="s">
        <v>162</v>
      </c>
      <c r="DK28" s="45">
        <v>674604</v>
      </c>
      <c r="DL28" s="46">
        <v>2.5</v>
      </c>
      <c r="DM28" s="46">
        <v>9.1</v>
      </c>
      <c r="DN28" s="45">
        <v>682434</v>
      </c>
      <c r="DO28" s="46">
        <v>2.2999999999999998</v>
      </c>
      <c r="DP28" s="46">
        <f>ROUND(DN28/DK28*100-100,2)</f>
        <v>1.1599999999999999</v>
      </c>
      <c r="DQ28" s="45">
        <v>662266</v>
      </c>
      <c r="DR28" s="46">
        <f t="shared" si="3"/>
        <v>3.8002875352317882</v>
      </c>
      <c r="DS28" s="46">
        <f t="shared" si="1"/>
        <v>-2.96</v>
      </c>
      <c r="DT28" s="45">
        <v>731068</v>
      </c>
      <c r="DU28" s="46" t="e">
        <f t="shared" si="27"/>
        <v>#DIV/0!</v>
      </c>
      <c r="DV28" s="46">
        <f t="shared" si="4"/>
        <v>10.39</v>
      </c>
      <c r="DW28" s="45">
        <v>602673</v>
      </c>
      <c r="DX28" s="46" t="e">
        <f t="shared" si="5"/>
        <v>#DIV/0!</v>
      </c>
      <c r="DY28" s="46">
        <f>ROUND(DW28/DT28*100-100,2)</f>
        <v>-17.559999999999999</v>
      </c>
      <c r="DZ28" s="45">
        <v>575514</v>
      </c>
      <c r="EA28" s="46" t="e">
        <f t="shared" si="7"/>
        <v>#DIV/0!</v>
      </c>
      <c r="EB28" s="46">
        <f>ROUND(DZ28/DW28*100-100,2)</f>
        <v>-4.51</v>
      </c>
      <c r="EC28" s="45">
        <v>324516</v>
      </c>
      <c r="ED28" s="46">
        <f t="shared" si="9"/>
        <v>5.6</v>
      </c>
      <c r="EE28" s="46">
        <f>ROUND(EC28/DZ28*100-100,2)</f>
        <v>-43.61</v>
      </c>
      <c r="EF28" s="45">
        <v>346658</v>
      </c>
      <c r="EG28" s="46" t="e">
        <f t="shared" si="11"/>
        <v>#DIV/0!</v>
      </c>
      <c r="EH28" s="46">
        <f t="shared" si="12"/>
        <v>6.8</v>
      </c>
      <c r="EI28" s="45">
        <v>342075</v>
      </c>
      <c r="EJ28" s="46" t="e">
        <f>ROUND(EI28/$Z$31*100,1)-0.1</f>
        <v>#DIV/0!</v>
      </c>
      <c r="EK28" s="46">
        <f t="shared" si="14"/>
        <v>-1.3</v>
      </c>
      <c r="EL28" s="45">
        <v>451102</v>
      </c>
      <c r="EM28" s="46" t="e">
        <f t="shared" si="15"/>
        <v>#DIV/0!</v>
      </c>
      <c r="EN28" s="46">
        <f t="shared" si="16"/>
        <v>31.9</v>
      </c>
      <c r="EO28" s="45">
        <v>495917</v>
      </c>
      <c r="EP28" s="46">
        <f t="shared" si="17"/>
        <v>4.9000000000000004</v>
      </c>
      <c r="EQ28" s="46">
        <f t="shared" si="18"/>
        <v>9.9</v>
      </c>
      <c r="ER28" s="45">
        <v>675481</v>
      </c>
      <c r="ES28" s="46" t="e">
        <f t="shared" si="28"/>
        <v>#DIV/0!</v>
      </c>
      <c r="ET28" s="46">
        <f t="shared" si="19"/>
        <v>36.200000000000003</v>
      </c>
      <c r="EU28" s="47">
        <v>616851</v>
      </c>
      <c r="EV28" s="48">
        <v>2.2000000000000002</v>
      </c>
      <c r="EW28" s="48">
        <f t="shared" si="20"/>
        <v>-8.6999999999999993</v>
      </c>
      <c r="EX28" s="47">
        <v>608152</v>
      </c>
      <c r="EY28" s="48">
        <v>2.1</v>
      </c>
      <c r="EZ28" s="48">
        <f t="shared" si="29"/>
        <v>-1.4</v>
      </c>
      <c r="FA28" s="47">
        <v>620257</v>
      </c>
      <c r="FB28" s="48">
        <v>2.1</v>
      </c>
      <c r="FC28" s="49">
        <f t="shared" si="21"/>
        <v>2</v>
      </c>
      <c r="FD28" s="47">
        <v>634271</v>
      </c>
      <c r="FE28" s="48">
        <v>2.1</v>
      </c>
      <c r="FF28" s="49">
        <f t="shared" si="22"/>
        <v>2.2999999999999998</v>
      </c>
      <c r="FG28" s="47">
        <v>612928</v>
      </c>
      <c r="FH28" s="48">
        <v>2</v>
      </c>
      <c r="FI28" s="49">
        <f t="shared" si="23"/>
        <v>-3.4</v>
      </c>
      <c r="FJ28" s="47">
        <v>638765</v>
      </c>
      <c r="FK28" s="48">
        <v>2.1</v>
      </c>
      <c r="FL28" s="49">
        <f t="shared" si="24"/>
        <v>4.2</v>
      </c>
      <c r="FM28" s="47">
        <v>606345</v>
      </c>
      <c r="FN28" s="48">
        <v>1.7999999999999998</v>
      </c>
      <c r="FO28" s="49">
        <f t="shared" si="25"/>
        <v>-5.0999999999999996</v>
      </c>
      <c r="FP28" s="50">
        <v>607341</v>
      </c>
      <c r="FQ28" s="51">
        <v>1.7</v>
      </c>
      <c r="FR28" s="49">
        <f t="shared" si="30"/>
        <v>0.2</v>
      </c>
      <c r="FS28" s="50">
        <v>647466</v>
      </c>
      <c r="FT28" s="51">
        <v>1.4</v>
      </c>
      <c r="FU28" s="49">
        <f t="shared" si="33"/>
        <v>6.6</v>
      </c>
      <c r="FV28" s="50">
        <v>693608</v>
      </c>
      <c r="FW28" s="51">
        <v>1.6</v>
      </c>
      <c r="FX28" s="49">
        <f t="shared" si="2"/>
        <v>7.1</v>
      </c>
      <c r="FY28" s="50">
        <v>795503</v>
      </c>
      <c r="FZ28" s="51">
        <v>2</v>
      </c>
      <c r="GA28" s="49">
        <f t="shared" si="31"/>
        <v>14.7</v>
      </c>
      <c r="GB28" s="68">
        <v>955777</v>
      </c>
      <c r="GC28" s="51">
        <v>2.4</v>
      </c>
      <c r="GD28" s="49">
        <f t="shared" si="34"/>
        <v>20.100000000000001</v>
      </c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</row>
    <row r="29" spans="1:207" ht="21.9" customHeight="1" x14ac:dyDescent="0.2">
      <c r="A29" s="121" t="s">
        <v>46</v>
      </c>
      <c r="B29" s="122"/>
      <c r="C29" s="122"/>
      <c r="D29" s="122"/>
      <c r="E29" s="122"/>
      <c r="F29" s="122"/>
      <c r="G29" s="122"/>
      <c r="H29" s="122" t="s">
        <v>68</v>
      </c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8" t="s">
        <v>69</v>
      </c>
      <c r="U29" s="141"/>
      <c r="V29" s="141"/>
      <c r="W29" s="141"/>
      <c r="X29" s="141"/>
      <c r="Y29" s="141"/>
      <c r="Z29" s="141"/>
      <c r="AA29" s="141"/>
      <c r="AB29" s="141"/>
      <c r="AC29" s="141"/>
      <c r="AD29" s="141"/>
      <c r="AE29" s="141"/>
      <c r="AF29" s="141"/>
      <c r="AG29" s="141"/>
      <c r="AH29" s="141"/>
      <c r="AI29" s="141"/>
      <c r="AJ29" s="141"/>
      <c r="AK29" s="141"/>
      <c r="AL29" s="141"/>
      <c r="AM29" s="141"/>
      <c r="AN29" s="141"/>
      <c r="AO29" s="141"/>
      <c r="AP29" s="141"/>
      <c r="AQ29" s="141"/>
      <c r="AR29" s="141"/>
      <c r="AS29" s="141"/>
      <c r="AT29" s="141"/>
      <c r="AU29" s="141"/>
      <c r="AV29" s="141"/>
      <c r="AW29" s="141"/>
      <c r="AX29" s="141"/>
      <c r="AY29" s="141"/>
      <c r="AZ29" s="141"/>
      <c r="BA29" s="141"/>
      <c r="BB29" s="141"/>
      <c r="BC29" s="141"/>
      <c r="BD29" s="141"/>
      <c r="BE29" s="141"/>
      <c r="BF29" s="141"/>
      <c r="BG29" s="141"/>
      <c r="BH29" s="141"/>
      <c r="BI29" s="141"/>
      <c r="BJ29" s="141"/>
      <c r="BK29" s="141"/>
      <c r="BL29" s="141"/>
      <c r="BM29" s="141"/>
      <c r="BN29" s="141"/>
      <c r="BO29" s="141"/>
      <c r="BP29" s="141"/>
      <c r="BQ29" s="141"/>
      <c r="BR29" s="141"/>
      <c r="BS29" s="141"/>
      <c r="BT29" s="141"/>
      <c r="BU29" s="141"/>
      <c r="BV29" s="141"/>
      <c r="BW29" s="141"/>
      <c r="BX29" s="141"/>
      <c r="BY29" s="141"/>
      <c r="BZ29" s="121"/>
      <c r="CA29" s="122" t="s">
        <v>70</v>
      </c>
      <c r="CB29" s="122"/>
      <c r="CC29" s="122"/>
      <c r="CD29" s="122"/>
      <c r="CE29" s="122"/>
      <c r="CF29" s="122"/>
      <c r="CG29" s="122"/>
      <c r="CH29" s="122"/>
      <c r="CI29" s="122"/>
      <c r="CJ29" s="122"/>
      <c r="CK29" s="122"/>
      <c r="CL29" s="122"/>
      <c r="CM29" s="122" t="s">
        <v>71</v>
      </c>
      <c r="CN29" s="122"/>
      <c r="CO29" s="122"/>
      <c r="CP29" s="122"/>
      <c r="CQ29" s="122"/>
      <c r="CR29" s="122"/>
      <c r="CS29" s="122"/>
      <c r="CT29" s="122"/>
      <c r="CU29" s="122"/>
      <c r="CV29" s="128"/>
      <c r="CW29" s="142" t="s">
        <v>72</v>
      </c>
      <c r="CX29" s="122"/>
      <c r="CY29" s="122"/>
      <c r="CZ29" s="122"/>
      <c r="DA29" s="122"/>
      <c r="DB29" s="122"/>
      <c r="DC29" s="122"/>
      <c r="DD29" s="122"/>
      <c r="DE29" s="122"/>
      <c r="DF29" s="128"/>
      <c r="DJ29" s="44" t="s">
        <v>163</v>
      </c>
      <c r="DK29" s="45">
        <v>965800</v>
      </c>
      <c r="DL29" s="46">
        <v>3.5</v>
      </c>
      <c r="DM29" s="46">
        <v>94.3</v>
      </c>
      <c r="DN29" s="45">
        <v>1280000</v>
      </c>
      <c r="DO29" s="46" t="e">
        <f t="shared" si="26"/>
        <v>#DIV/0!</v>
      </c>
      <c r="DP29" s="46">
        <f>ROUND(DN29/DK29*100-100,2)</f>
        <v>32.53</v>
      </c>
      <c r="DQ29" s="45">
        <v>1995700</v>
      </c>
      <c r="DR29" s="46">
        <f t="shared" si="3"/>
        <v>11.451945040304167</v>
      </c>
      <c r="DS29" s="46">
        <f t="shared" si="1"/>
        <v>55.91</v>
      </c>
      <c r="DT29" s="45">
        <v>2896700</v>
      </c>
      <c r="DU29" s="46" t="e">
        <f t="shared" si="27"/>
        <v>#DIV/0!</v>
      </c>
      <c r="DV29" s="46">
        <f t="shared" si="4"/>
        <v>45.15</v>
      </c>
      <c r="DW29" s="45">
        <v>4087400</v>
      </c>
      <c r="DX29" s="46" t="e">
        <f t="shared" si="5"/>
        <v>#DIV/0!</v>
      </c>
      <c r="DY29" s="46">
        <f>ROUND(DW29/DT29*100-100,2)</f>
        <v>41.11</v>
      </c>
      <c r="DZ29" s="45">
        <v>2545200</v>
      </c>
      <c r="EA29" s="46" t="e">
        <f t="shared" si="7"/>
        <v>#DIV/0!</v>
      </c>
      <c r="EB29" s="46">
        <f>ROUND(DZ29/DW29*100-100,2)</f>
        <v>-37.729999999999997</v>
      </c>
      <c r="EC29" s="45">
        <v>1235800</v>
      </c>
      <c r="ED29" s="46">
        <f>ROUND(EC29/$T$31*100,1)+0.1</f>
        <v>21.3</v>
      </c>
      <c r="EE29" s="46">
        <f>ROUND(EC29/DZ29*100-100,2)</f>
        <v>-51.45</v>
      </c>
      <c r="EF29" s="45">
        <v>486700</v>
      </c>
      <c r="EG29" s="46" t="e">
        <f t="shared" si="11"/>
        <v>#DIV/0!</v>
      </c>
      <c r="EH29" s="46">
        <f t="shared" si="12"/>
        <v>-60.6</v>
      </c>
      <c r="EI29" s="45">
        <v>1060300</v>
      </c>
      <c r="EJ29" s="46" t="e">
        <f t="shared" si="13"/>
        <v>#DIV/0!</v>
      </c>
      <c r="EK29" s="46">
        <f t="shared" si="14"/>
        <v>117.9</v>
      </c>
      <c r="EL29" s="45">
        <v>2619000</v>
      </c>
      <c r="EM29" s="46" t="e">
        <f>ROUND(EL29/$AC$31*100,1)</f>
        <v>#DIV/0!</v>
      </c>
      <c r="EN29" s="46">
        <f t="shared" si="16"/>
        <v>147</v>
      </c>
      <c r="EO29" s="45">
        <v>2312500</v>
      </c>
      <c r="EP29" s="46">
        <f t="shared" si="17"/>
        <v>23</v>
      </c>
      <c r="EQ29" s="46">
        <f t="shared" si="18"/>
        <v>-11.7</v>
      </c>
      <c r="ER29" s="45">
        <v>1579800</v>
      </c>
      <c r="ES29" s="46" t="e">
        <f t="shared" si="28"/>
        <v>#DIV/0!</v>
      </c>
      <c r="ET29" s="46">
        <f t="shared" si="19"/>
        <v>-31.7</v>
      </c>
      <c r="EU29" s="47">
        <v>1504800</v>
      </c>
      <c r="EV29" s="48">
        <v>5.3</v>
      </c>
      <c r="EW29" s="48">
        <f t="shared" si="20"/>
        <v>-4.7</v>
      </c>
      <c r="EX29" s="47">
        <v>823900</v>
      </c>
      <c r="EY29" s="48">
        <v>2.8000000000000003</v>
      </c>
      <c r="EZ29" s="48">
        <f t="shared" si="29"/>
        <v>-45.2</v>
      </c>
      <c r="FA29" s="47">
        <v>857400</v>
      </c>
      <c r="FB29" s="48">
        <v>2.9000000000000004</v>
      </c>
      <c r="FC29" s="49">
        <f t="shared" si="21"/>
        <v>4.0999999999999996</v>
      </c>
      <c r="FD29" s="47">
        <v>1492300</v>
      </c>
      <c r="FE29" s="48">
        <v>4.9000000000000004</v>
      </c>
      <c r="FF29" s="49">
        <f t="shared" si="22"/>
        <v>74</v>
      </c>
      <c r="FG29" s="47">
        <v>907700</v>
      </c>
      <c r="FH29" s="48">
        <v>3</v>
      </c>
      <c r="FI29" s="49">
        <f t="shared" si="23"/>
        <v>-39.200000000000003</v>
      </c>
      <c r="FJ29" s="47">
        <v>1577500</v>
      </c>
      <c r="FK29" s="48">
        <v>5.1000000000000005</v>
      </c>
      <c r="FL29" s="49">
        <f t="shared" si="24"/>
        <v>73.8</v>
      </c>
      <c r="FM29" s="47">
        <v>2689900</v>
      </c>
      <c r="FN29" s="48">
        <v>8</v>
      </c>
      <c r="FO29" s="49">
        <f t="shared" si="25"/>
        <v>70.5</v>
      </c>
      <c r="FP29" s="50">
        <v>2335900</v>
      </c>
      <c r="FQ29" s="51">
        <v>6.5</v>
      </c>
      <c r="FR29" s="49">
        <f t="shared" si="30"/>
        <v>-13.2</v>
      </c>
      <c r="FS29" s="50">
        <v>2457800</v>
      </c>
      <c r="FT29" s="51">
        <v>5.2</v>
      </c>
      <c r="FU29" s="49">
        <f t="shared" si="33"/>
        <v>5.2</v>
      </c>
      <c r="FV29" s="50">
        <v>3645600</v>
      </c>
      <c r="FW29" s="51">
        <v>8.6</v>
      </c>
      <c r="FX29" s="49">
        <f t="shared" si="2"/>
        <v>48.3</v>
      </c>
      <c r="FY29" s="50">
        <v>3257900</v>
      </c>
      <c r="FZ29" s="51">
        <v>8.2000000000000011</v>
      </c>
      <c r="GA29" s="49">
        <f t="shared" si="31"/>
        <v>-10.6</v>
      </c>
      <c r="GB29" s="52">
        <v>2679300</v>
      </c>
      <c r="GC29" s="51">
        <v>6.9</v>
      </c>
      <c r="GD29" s="49">
        <f t="shared" si="34"/>
        <v>-17.8</v>
      </c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</row>
    <row r="30" spans="1:207" ht="21.9" customHeight="1" x14ac:dyDescent="0.2">
      <c r="A30" s="123"/>
      <c r="B30" s="124"/>
      <c r="C30" s="124"/>
      <c r="D30" s="124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T30" s="129" t="s">
        <v>73</v>
      </c>
      <c r="U30" s="130"/>
      <c r="V30" s="130"/>
      <c r="W30" s="130"/>
      <c r="X30" s="130"/>
      <c r="Y30" s="130"/>
      <c r="Z30" s="130"/>
      <c r="AA30" s="130"/>
      <c r="AB30" s="130"/>
      <c r="AC30" s="130"/>
      <c r="AD30" s="130"/>
      <c r="AE30" s="123"/>
      <c r="AF30" s="124" t="s">
        <v>74</v>
      </c>
      <c r="AG30" s="124"/>
      <c r="AH30" s="124"/>
      <c r="AI30" s="124"/>
      <c r="AJ30" s="124"/>
      <c r="AK30" s="124"/>
      <c r="AL30" s="124"/>
      <c r="AM30" s="124"/>
      <c r="AN30" s="124"/>
      <c r="AO30" s="124"/>
      <c r="AP30" s="124"/>
      <c r="AQ30" s="124"/>
      <c r="AR30" s="124" t="s">
        <v>75</v>
      </c>
      <c r="AS30" s="124"/>
      <c r="AT30" s="124"/>
      <c r="AU30" s="124"/>
      <c r="AV30" s="124"/>
      <c r="AW30" s="124"/>
      <c r="AX30" s="124"/>
      <c r="AY30" s="124"/>
      <c r="AZ30" s="124"/>
      <c r="BA30" s="124"/>
      <c r="BB30" s="124"/>
      <c r="BC30" s="129"/>
      <c r="BD30" s="123" t="s">
        <v>76</v>
      </c>
      <c r="BE30" s="124"/>
      <c r="BF30" s="124"/>
      <c r="BG30" s="124"/>
      <c r="BH30" s="124"/>
      <c r="BI30" s="124"/>
      <c r="BJ30" s="124"/>
      <c r="BK30" s="124"/>
      <c r="BL30" s="124"/>
      <c r="BM30" s="124"/>
      <c r="BN30" s="124"/>
      <c r="BO30" s="124"/>
      <c r="BP30" s="129" t="s">
        <v>77</v>
      </c>
      <c r="BQ30" s="130"/>
      <c r="BR30" s="130"/>
      <c r="BS30" s="130"/>
      <c r="BT30" s="130"/>
      <c r="BU30" s="130"/>
      <c r="BV30" s="130"/>
      <c r="BW30" s="130"/>
      <c r="BX30" s="130"/>
      <c r="BY30" s="130"/>
      <c r="BZ30" s="123"/>
      <c r="CA30" s="124"/>
      <c r="CB30" s="124"/>
      <c r="CC30" s="124"/>
      <c r="CD30" s="124"/>
      <c r="CE30" s="124"/>
      <c r="CF30" s="124"/>
      <c r="CG30" s="124"/>
      <c r="CH30" s="124"/>
      <c r="CI30" s="124"/>
      <c r="CJ30" s="124"/>
      <c r="CK30" s="124"/>
      <c r="CL30" s="124"/>
      <c r="CM30" s="124"/>
      <c r="CN30" s="124"/>
      <c r="CO30" s="124"/>
      <c r="CP30" s="124"/>
      <c r="CQ30" s="124"/>
      <c r="CR30" s="124"/>
      <c r="CS30" s="124"/>
      <c r="CT30" s="124"/>
      <c r="CU30" s="124"/>
      <c r="CV30" s="129"/>
      <c r="CW30" s="143"/>
      <c r="CX30" s="124"/>
      <c r="CY30" s="124"/>
      <c r="CZ30" s="124"/>
      <c r="DA30" s="124"/>
      <c r="DB30" s="124"/>
      <c r="DC30" s="124"/>
      <c r="DD30" s="124"/>
      <c r="DE30" s="124"/>
      <c r="DF30" s="129"/>
      <c r="DJ30" s="44" t="s">
        <v>164</v>
      </c>
      <c r="DK30" s="45">
        <v>1796</v>
      </c>
      <c r="DL30" s="46">
        <v>0</v>
      </c>
      <c r="DM30" s="46">
        <v>-84.5</v>
      </c>
      <c r="DN30" s="53" t="s">
        <v>141</v>
      </c>
      <c r="DO30" s="54" t="s">
        <v>141</v>
      </c>
      <c r="DP30" s="54" t="s">
        <v>141</v>
      </c>
      <c r="DQ30" s="53" t="s">
        <v>141</v>
      </c>
      <c r="DR30" s="54" t="s">
        <v>141</v>
      </c>
      <c r="DS30" s="54" t="s">
        <v>141</v>
      </c>
      <c r="DT30" s="53" t="s">
        <v>141</v>
      </c>
      <c r="DU30" s="54" t="s">
        <v>141</v>
      </c>
      <c r="DV30" s="54" t="s">
        <v>141</v>
      </c>
      <c r="DW30" s="53" t="s">
        <v>141</v>
      </c>
      <c r="DX30" s="46" t="e">
        <f t="shared" si="5"/>
        <v>#VALUE!</v>
      </c>
      <c r="DY30" s="54" t="s">
        <v>141</v>
      </c>
      <c r="DZ30" s="45"/>
      <c r="EA30" s="46" t="e">
        <f t="shared" si="7"/>
        <v>#DIV/0!</v>
      </c>
      <c r="EB30" s="54"/>
      <c r="EC30" s="45"/>
      <c r="ED30" s="46">
        <f t="shared" si="9"/>
        <v>0</v>
      </c>
      <c r="EE30" s="54"/>
      <c r="EF30" s="45"/>
      <c r="EG30" s="46" t="e">
        <f t="shared" si="11"/>
        <v>#DIV/0!</v>
      </c>
      <c r="EH30" s="46" t="e">
        <f t="shared" si="12"/>
        <v>#DIV/0!</v>
      </c>
      <c r="EI30" s="45"/>
      <c r="EJ30" s="46" t="e">
        <f t="shared" si="13"/>
        <v>#DIV/0!</v>
      </c>
      <c r="EK30" s="46" t="e">
        <f t="shared" si="14"/>
        <v>#DIV/0!</v>
      </c>
      <c r="EL30" s="45"/>
      <c r="EM30" s="46" t="e">
        <f>ROUND(EL30/$Z$31*100,1)</f>
        <v>#DIV/0!</v>
      </c>
      <c r="EN30" s="46" t="e">
        <f t="shared" si="16"/>
        <v>#DIV/0!</v>
      </c>
      <c r="EO30" s="45"/>
      <c r="EP30" s="46">
        <f t="shared" si="17"/>
        <v>0</v>
      </c>
      <c r="EQ30" s="46" t="e">
        <f t="shared" si="18"/>
        <v>#DIV/0!</v>
      </c>
      <c r="ER30" s="45"/>
      <c r="ES30" s="46">
        <f>ROUND(ER30/$AF$31*100,1)</f>
        <v>0</v>
      </c>
      <c r="ET30" s="46" t="e">
        <f t="shared" si="19"/>
        <v>#DIV/0!</v>
      </c>
      <c r="EU30" s="47"/>
      <c r="EV30" s="48">
        <f>ROUND(EU30/$AF$31*100,1)</f>
        <v>0</v>
      </c>
      <c r="EW30" s="48" t="e">
        <f t="shared" si="20"/>
        <v>#DIV/0!</v>
      </c>
      <c r="EX30" s="47"/>
      <c r="EY30" s="48">
        <f>ROUND(EX30/$AF$31*100,1)</f>
        <v>0</v>
      </c>
      <c r="EZ30" s="48" t="e">
        <f t="shared" si="29"/>
        <v>#DIV/0!</v>
      </c>
      <c r="FA30" s="47"/>
      <c r="FB30" s="48">
        <f>ROUND(FA30/$AF$31*100,1)</f>
        <v>0</v>
      </c>
      <c r="FC30" s="49" t="e">
        <f t="shared" si="21"/>
        <v>#DIV/0!</v>
      </c>
      <c r="FD30" s="47"/>
      <c r="FE30" s="48">
        <f>ROUND(FD30/$AF$31*100,1)</f>
        <v>0</v>
      </c>
      <c r="FF30" s="49" t="e">
        <f t="shared" si="22"/>
        <v>#DIV/0!</v>
      </c>
      <c r="FG30" s="47"/>
      <c r="FH30" s="48">
        <f>ROUND(FG30/$AF$31*100,1)</f>
        <v>0</v>
      </c>
      <c r="FI30" s="49" t="e">
        <f t="shared" si="23"/>
        <v>#DIV/0!</v>
      </c>
      <c r="FJ30" s="47"/>
      <c r="FK30" s="48">
        <f>ROUND(FJ30/$AF$31*100,1)</f>
        <v>0</v>
      </c>
      <c r="FL30" s="49" t="e">
        <f t="shared" si="24"/>
        <v>#DIV/0!</v>
      </c>
      <c r="FM30" s="47"/>
      <c r="FN30" s="48">
        <f>ROUND(FM30/$AF$31*100,1)</f>
        <v>0</v>
      </c>
      <c r="FO30" s="49" t="e">
        <f t="shared" si="25"/>
        <v>#DIV/0!</v>
      </c>
      <c r="FP30" s="50"/>
      <c r="FQ30" s="58"/>
      <c r="FR30" s="49" t="e">
        <f t="shared" si="30"/>
        <v>#DIV/0!</v>
      </c>
      <c r="FS30" s="50"/>
      <c r="FT30" s="58"/>
      <c r="FU30" s="49" t="e">
        <f t="shared" si="33"/>
        <v>#DIV/0!</v>
      </c>
      <c r="FV30" s="50"/>
      <c r="FW30" s="58"/>
      <c r="FX30" s="49" t="e">
        <f t="shared" si="2"/>
        <v>#DIV/0!</v>
      </c>
      <c r="FY30" s="50"/>
      <c r="FZ30" s="58"/>
      <c r="GA30" s="49" t="e">
        <f t="shared" si="31"/>
        <v>#DIV/0!</v>
      </c>
      <c r="GB30" s="52"/>
      <c r="GC30" s="59"/>
      <c r="GD30" s="49" t="e">
        <f t="shared" si="34"/>
        <v>#DIV/0!</v>
      </c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</row>
    <row r="31" spans="1:207" ht="21.9" customHeight="1" x14ac:dyDescent="0.2">
      <c r="A31" s="9" t="s">
        <v>83</v>
      </c>
      <c r="B31" s="9"/>
      <c r="C31" s="11"/>
      <c r="D31" s="11"/>
      <c r="E31" s="11"/>
      <c r="F31" s="11"/>
      <c r="G31" s="11"/>
      <c r="H31" s="131">
        <v>17426734</v>
      </c>
      <c r="I31" s="132"/>
      <c r="J31" s="132"/>
      <c r="K31" s="132"/>
      <c r="L31" s="132"/>
      <c r="M31" s="132"/>
      <c r="N31" s="132"/>
      <c r="O31" s="132"/>
      <c r="P31" s="132"/>
      <c r="Q31" s="132"/>
      <c r="R31" s="132"/>
      <c r="S31" s="132"/>
      <c r="T31" s="132">
        <v>5821766</v>
      </c>
      <c r="U31" s="132"/>
      <c r="V31" s="132"/>
      <c r="W31" s="132"/>
      <c r="X31" s="132"/>
      <c r="Y31" s="132"/>
      <c r="Z31" s="132"/>
      <c r="AA31" s="132"/>
      <c r="AB31" s="132"/>
      <c r="AC31" s="132"/>
      <c r="AD31" s="132"/>
      <c r="AE31" s="132"/>
      <c r="AF31" s="132">
        <v>10047550</v>
      </c>
      <c r="AG31" s="132"/>
      <c r="AH31" s="132"/>
      <c r="AI31" s="132"/>
      <c r="AJ31" s="132"/>
      <c r="AK31" s="132"/>
      <c r="AL31" s="132"/>
      <c r="AM31" s="132"/>
      <c r="AN31" s="132"/>
      <c r="AO31" s="132"/>
      <c r="AP31" s="132"/>
      <c r="AQ31" s="132"/>
      <c r="AR31" s="132">
        <v>265370</v>
      </c>
      <c r="AS31" s="132"/>
      <c r="AT31" s="132"/>
      <c r="AU31" s="132"/>
      <c r="AV31" s="132"/>
      <c r="AW31" s="132"/>
      <c r="AX31" s="132"/>
      <c r="AY31" s="132"/>
      <c r="AZ31" s="132"/>
      <c r="BA31" s="132"/>
      <c r="BB31" s="132"/>
      <c r="BC31" s="132"/>
      <c r="BD31" s="132">
        <v>725359</v>
      </c>
      <c r="BE31" s="132"/>
      <c r="BF31" s="132"/>
      <c r="BG31" s="132"/>
      <c r="BH31" s="132"/>
      <c r="BI31" s="132"/>
      <c r="BJ31" s="132"/>
      <c r="BK31" s="132"/>
      <c r="BL31" s="132"/>
      <c r="BM31" s="132"/>
      <c r="BN31" s="132"/>
      <c r="BO31" s="132"/>
      <c r="BP31" s="132">
        <v>0</v>
      </c>
      <c r="BQ31" s="132"/>
      <c r="BR31" s="132"/>
      <c r="BS31" s="132"/>
      <c r="BT31" s="132"/>
      <c r="BU31" s="132"/>
      <c r="BV31" s="132"/>
      <c r="BW31" s="132"/>
      <c r="BX31" s="132"/>
      <c r="BY31" s="132"/>
      <c r="BZ31" s="132"/>
      <c r="CA31" s="132" t="s">
        <v>81</v>
      </c>
      <c r="CB31" s="132"/>
      <c r="CC31" s="132"/>
      <c r="CD31" s="132"/>
      <c r="CE31" s="132"/>
      <c r="CF31" s="132"/>
      <c r="CG31" s="132"/>
      <c r="CH31" s="132"/>
      <c r="CI31" s="132"/>
      <c r="CJ31" s="132"/>
      <c r="CK31" s="132"/>
      <c r="CL31" s="132"/>
      <c r="CM31" s="132">
        <v>566689</v>
      </c>
      <c r="CN31" s="132"/>
      <c r="CO31" s="132"/>
      <c r="CP31" s="132"/>
      <c r="CQ31" s="132"/>
      <c r="CR31" s="132"/>
      <c r="CS31" s="132"/>
      <c r="CT31" s="132"/>
      <c r="CU31" s="132"/>
      <c r="CV31" s="132"/>
      <c r="CW31" s="132">
        <v>1795532</v>
      </c>
      <c r="CX31" s="132"/>
      <c r="CY31" s="132"/>
      <c r="CZ31" s="132"/>
      <c r="DA31" s="132"/>
      <c r="DB31" s="132"/>
      <c r="DC31" s="132"/>
      <c r="DD31" s="132"/>
      <c r="DE31" s="132"/>
      <c r="DF31" s="132"/>
      <c r="DJ31" s="60" t="s">
        <v>165</v>
      </c>
      <c r="DK31" s="45">
        <f>SUM(DK7:DK30)</f>
        <v>27254003</v>
      </c>
      <c r="DL31" s="46">
        <f>SUM(DL7:DL30)</f>
        <v>102.19999999999993</v>
      </c>
      <c r="DM31" s="46">
        <v>-3.7</v>
      </c>
      <c r="DN31" s="45">
        <f>SUM(DN7:DN30)</f>
        <v>29486737</v>
      </c>
      <c r="DO31" s="46" t="e">
        <f t="shared" si="26"/>
        <v>#DIV/0!</v>
      </c>
      <c r="DP31" s="46">
        <f>ROUND(DN31/DK31*100-100,2)</f>
        <v>8.19</v>
      </c>
      <c r="DQ31" s="45">
        <f>SUM(DQ7:DQ30)</f>
        <v>27310858</v>
      </c>
      <c r="DR31" s="46">
        <v>100</v>
      </c>
      <c r="DS31" s="46">
        <f>ROUND(DQ31/DN31*100-100,2)</f>
        <v>-7.38</v>
      </c>
      <c r="DT31" s="45">
        <f>SUM(DT7:DT30)</f>
        <v>26731328</v>
      </c>
      <c r="DU31" s="46" t="e">
        <f>ROUND(DT31/$K$31*100,1)</f>
        <v>#DIV/0!</v>
      </c>
      <c r="DV31" s="46">
        <f>ROUND(DT31/DQ31*100-100,2)</f>
        <v>-2.12</v>
      </c>
      <c r="DW31" s="45">
        <f>SUM(DW7:DW30)</f>
        <v>29307704</v>
      </c>
      <c r="DX31" s="46" t="e">
        <f t="shared" si="5"/>
        <v>#DIV/0!</v>
      </c>
      <c r="DY31" s="46">
        <f>ROUND(DW31/DT31*100-100,2)</f>
        <v>9.64</v>
      </c>
      <c r="DZ31" s="45">
        <f>SUM(DZ7:DZ30)</f>
        <v>29625235</v>
      </c>
      <c r="EA31" s="46" t="e">
        <f t="shared" si="7"/>
        <v>#DIV/0!</v>
      </c>
      <c r="EB31" s="46">
        <f>ROUND(DZ31/DW31*100-100,2)</f>
        <v>1.08</v>
      </c>
      <c r="EC31" s="45">
        <f>SUM(EC7:EC30)</f>
        <v>29142119</v>
      </c>
      <c r="ED31" s="46">
        <f>ROUND(EC31/$T$31*100,1)</f>
        <v>500.6</v>
      </c>
      <c r="EE31" s="46">
        <f>ROUND(EC31/DZ31*100-100,2)</f>
        <v>-1.63</v>
      </c>
      <c r="EF31" s="45">
        <f>SUM(EF7:EF29)</f>
        <v>28615648</v>
      </c>
      <c r="EG31" s="46" t="e">
        <f>SUM(EG7:EG30)</f>
        <v>#DIV/0!</v>
      </c>
      <c r="EH31" s="46">
        <f t="shared" si="12"/>
        <v>-1.8</v>
      </c>
      <c r="EI31" s="45">
        <f>SUM(EI7:EI29)</f>
        <v>29743836</v>
      </c>
      <c r="EJ31" s="46" t="e">
        <f>SUM(EJ7:EJ30)</f>
        <v>#DIV/0!</v>
      </c>
      <c r="EK31" s="46">
        <f t="shared" si="14"/>
        <v>3.9</v>
      </c>
      <c r="EL31" s="45">
        <f>SUM(EL7:EL29)</f>
        <v>30861487</v>
      </c>
      <c r="EM31" s="46" t="e">
        <f>SUM(EM7:EM30)</f>
        <v>#DIV/0!</v>
      </c>
      <c r="EN31" s="46">
        <f t="shared" si="16"/>
        <v>3.8</v>
      </c>
      <c r="EO31" s="45">
        <f>SUM(EO7:EO29)</f>
        <v>31176167</v>
      </c>
      <c r="EP31" s="46">
        <f>SUM(EP7:EP30)</f>
        <v>310.39999999999998</v>
      </c>
      <c r="EQ31" s="46">
        <f t="shared" si="18"/>
        <v>1</v>
      </c>
      <c r="ER31" s="45">
        <f>SUM(ER7:ER29)</f>
        <v>29734143</v>
      </c>
      <c r="ES31" s="46" t="e">
        <f>SUM(ES7:ES30)</f>
        <v>#DIV/0!</v>
      </c>
      <c r="ET31" s="46">
        <f t="shared" si="19"/>
        <v>-4.5999999999999996</v>
      </c>
      <c r="EU31" s="47">
        <f>SUM(EU7:EU29)</f>
        <v>28629302</v>
      </c>
      <c r="EV31" s="48">
        <f>SUM(EV7:EV30)</f>
        <v>99.999999999999986</v>
      </c>
      <c r="EW31" s="48">
        <f>ROUND(EU31/ER31*100-100,1)</f>
        <v>-3.7</v>
      </c>
      <c r="EX31" s="47">
        <f>SUM(EX7:EX29)</f>
        <v>29159537</v>
      </c>
      <c r="EY31" s="48">
        <f>SUM(EY7:EY30)</f>
        <v>99.999999999999972</v>
      </c>
      <c r="EZ31" s="48">
        <f t="shared" si="29"/>
        <v>1.9</v>
      </c>
      <c r="FA31" s="47">
        <f>SUM(FA7:FA29)</f>
        <v>29562673</v>
      </c>
      <c r="FB31" s="48">
        <f>SUM(FB7:FB30)</f>
        <v>99.999999999999986</v>
      </c>
      <c r="FC31" s="49">
        <f t="shared" si="21"/>
        <v>1.4</v>
      </c>
      <c r="FD31" s="47">
        <f>SUM(FD7:FD29)</f>
        <v>30704532</v>
      </c>
      <c r="FE31" s="48">
        <f>SUM(FE7:FE30)</f>
        <v>100.00000000000001</v>
      </c>
      <c r="FF31" s="49">
        <f t="shared" si="22"/>
        <v>3.9</v>
      </c>
      <c r="FG31" s="47">
        <f>SUM(FG7:FG29)</f>
        <v>29887831</v>
      </c>
      <c r="FH31" s="48">
        <f>SUM(FH7:FH30)</f>
        <v>100.00000000000001</v>
      </c>
      <c r="FI31" s="49">
        <f t="shared" si="23"/>
        <v>-2.7</v>
      </c>
      <c r="FJ31" s="47">
        <f>SUM(FJ7:FJ29)</f>
        <v>31120759</v>
      </c>
      <c r="FK31" s="48">
        <f>SUM(FK7:FK30)</f>
        <v>100.00000000000001</v>
      </c>
      <c r="FL31" s="49">
        <f t="shared" si="24"/>
        <v>4.0999999999999996</v>
      </c>
      <c r="FM31" s="47">
        <f>SUM(FM7:FM29)</f>
        <v>33605693</v>
      </c>
      <c r="FN31" s="48">
        <f>SUM(FN7:FN30)</f>
        <v>100.00000000000001</v>
      </c>
      <c r="FO31" s="49">
        <f t="shared" si="25"/>
        <v>8</v>
      </c>
      <c r="FP31" s="50">
        <f>SUM(FP7:FP29)</f>
        <v>35712622</v>
      </c>
      <c r="FQ31" s="61">
        <f>SUM(FQ7:FQ29)</f>
        <v>100</v>
      </c>
      <c r="FR31" s="49">
        <f t="shared" si="30"/>
        <v>6.3</v>
      </c>
      <c r="FS31" s="50">
        <f>SUM(FS7:FS29)</f>
        <v>46849613</v>
      </c>
      <c r="FT31" s="61">
        <f>SUM(FT7:FT29)</f>
        <v>100.00000000000001</v>
      </c>
      <c r="FU31" s="49">
        <f t="shared" si="33"/>
        <v>31.2</v>
      </c>
      <c r="FV31" s="50">
        <f>SUM(FV7:FV29)</f>
        <v>42372929</v>
      </c>
      <c r="FW31" s="61">
        <f>SUM(FW7:FW29)</f>
        <v>99.999999999999986</v>
      </c>
      <c r="FX31" s="49">
        <f t="shared" si="2"/>
        <v>-9.6</v>
      </c>
      <c r="FY31" s="50">
        <f>SUM(FY7:FY29)</f>
        <v>39686172</v>
      </c>
      <c r="FZ31" s="61">
        <f>SUM(FZ7:FZ29)</f>
        <v>100</v>
      </c>
      <c r="GA31" s="49">
        <f>ROUND(FY31/FV31*100-100,1)</f>
        <v>-6.3</v>
      </c>
      <c r="GB31" s="52">
        <f>SUM(GB7:GB29)</f>
        <v>38806465</v>
      </c>
      <c r="GC31" s="62">
        <f>SUM(GC7:GC29)</f>
        <v>100.00000000000001</v>
      </c>
      <c r="GD31" s="49">
        <f>ROUND(GB31/FY31*100-100,1)</f>
        <v>-2.2000000000000002</v>
      </c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</row>
    <row r="32" spans="1:207" s="10" customFormat="1" ht="21.9" customHeight="1" x14ac:dyDescent="0.2">
      <c r="A32" s="9" t="s">
        <v>86</v>
      </c>
      <c r="B32" s="9"/>
      <c r="C32" s="11"/>
      <c r="D32" s="11"/>
      <c r="E32" s="11"/>
      <c r="F32" s="11"/>
      <c r="G32" s="11"/>
      <c r="H32" s="144">
        <v>17951896</v>
      </c>
      <c r="I32" s="145"/>
      <c r="J32" s="145"/>
      <c r="K32" s="145"/>
      <c r="L32" s="145"/>
      <c r="M32" s="145"/>
      <c r="N32" s="145"/>
      <c r="O32" s="145"/>
      <c r="P32" s="145"/>
      <c r="Q32" s="145"/>
      <c r="R32" s="145"/>
      <c r="S32" s="145"/>
      <c r="T32" s="145">
        <v>5606887</v>
      </c>
      <c r="U32" s="145"/>
      <c r="V32" s="145"/>
      <c r="W32" s="145"/>
      <c r="X32" s="145"/>
      <c r="Y32" s="145"/>
      <c r="Z32" s="145"/>
      <c r="AA32" s="145"/>
      <c r="AB32" s="145"/>
      <c r="AC32" s="145"/>
      <c r="AD32" s="145"/>
      <c r="AE32" s="145"/>
      <c r="AF32" s="145">
        <v>10786984</v>
      </c>
      <c r="AG32" s="145"/>
      <c r="AH32" s="145"/>
      <c r="AI32" s="145"/>
      <c r="AJ32" s="145"/>
      <c r="AK32" s="145"/>
      <c r="AL32" s="145"/>
      <c r="AM32" s="145"/>
      <c r="AN32" s="145"/>
      <c r="AO32" s="145"/>
      <c r="AP32" s="145"/>
      <c r="AQ32" s="145"/>
      <c r="AR32" s="145">
        <v>278611</v>
      </c>
      <c r="AS32" s="145"/>
      <c r="AT32" s="145"/>
      <c r="AU32" s="145"/>
      <c r="AV32" s="145"/>
      <c r="AW32" s="145"/>
      <c r="AX32" s="145"/>
      <c r="AY32" s="145"/>
      <c r="AZ32" s="145"/>
      <c r="BA32" s="145"/>
      <c r="BB32" s="145"/>
      <c r="BC32" s="145"/>
      <c r="BD32" s="145">
        <v>702300</v>
      </c>
      <c r="BE32" s="145"/>
      <c r="BF32" s="145"/>
      <c r="BG32" s="145"/>
      <c r="BH32" s="145"/>
      <c r="BI32" s="145"/>
      <c r="BJ32" s="145"/>
      <c r="BK32" s="145"/>
      <c r="BL32" s="145"/>
      <c r="BM32" s="145"/>
      <c r="BN32" s="145"/>
      <c r="BO32" s="145"/>
      <c r="BP32" s="145">
        <v>0</v>
      </c>
      <c r="BQ32" s="145"/>
      <c r="BR32" s="145"/>
      <c r="BS32" s="145"/>
      <c r="BT32" s="145"/>
      <c r="BU32" s="145"/>
      <c r="BV32" s="145"/>
      <c r="BW32" s="145"/>
      <c r="BX32" s="145"/>
      <c r="BY32" s="145"/>
      <c r="BZ32" s="145"/>
      <c r="CA32" s="145" t="s">
        <v>81</v>
      </c>
      <c r="CB32" s="145"/>
      <c r="CC32" s="145"/>
      <c r="CD32" s="145"/>
      <c r="CE32" s="145"/>
      <c r="CF32" s="145"/>
      <c r="CG32" s="145"/>
      <c r="CH32" s="145"/>
      <c r="CI32" s="145"/>
      <c r="CJ32" s="145"/>
      <c r="CK32" s="145"/>
      <c r="CL32" s="145"/>
      <c r="CM32" s="145">
        <v>577114</v>
      </c>
      <c r="CN32" s="145"/>
      <c r="CO32" s="145"/>
      <c r="CP32" s="145"/>
      <c r="CQ32" s="145"/>
      <c r="CR32" s="145"/>
      <c r="CS32" s="145"/>
      <c r="CT32" s="145"/>
      <c r="CU32" s="145"/>
      <c r="CV32" s="145"/>
      <c r="CW32" s="145">
        <v>1784850</v>
      </c>
      <c r="CX32" s="145"/>
      <c r="CY32" s="145"/>
      <c r="CZ32" s="145"/>
      <c r="DA32" s="145"/>
      <c r="DB32" s="145"/>
      <c r="DC32" s="145"/>
      <c r="DD32" s="145"/>
      <c r="DE32" s="145"/>
      <c r="DF32" s="145"/>
      <c r="DJ32"/>
      <c r="DK32" s="63"/>
      <c r="DL32" s="64"/>
      <c r="DM32" s="64"/>
      <c r="DN32" s="63"/>
      <c r="DO32"/>
      <c r="DP32"/>
      <c r="DQ32" s="63"/>
      <c r="DR32"/>
      <c r="DS32"/>
      <c r="DT32" s="63"/>
      <c r="DU32"/>
      <c r="DV32"/>
      <c r="DW32" s="63"/>
      <c r="DX32"/>
      <c r="DY32"/>
      <c r="DZ32" s="65"/>
      <c r="EA32"/>
      <c r="EB32"/>
      <c r="EC32" s="65"/>
      <c r="ED32"/>
      <c r="EE32"/>
      <c r="EF32" s="65"/>
      <c r="EG32"/>
      <c r="EH32"/>
      <c r="EI32" s="65"/>
      <c r="EJ32"/>
      <c r="EK32"/>
      <c r="EL32" s="65"/>
      <c r="EM32"/>
      <c r="EN32"/>
      <c r="EO32" s="65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</row>
    <row r="33" spans="1:207" s="10" customFormat="1" ht="21.9" customHeight="1" x14ac:dyDescent="0.2">
      <c r="A33" s="9" t="s">
        <v>91</v>
      </c>
      <c r="B33" s="9"/>
      <c r="C33" s="11"/>
      <c r="D33" s="11"/>
      <c r="E33" s="11"/>
      <c r="F33" s="11"/>
      <c r="G33" s="11"/>
      <c r="H33" s="144">
        <v>17612173</v>
      </c>
      <c r="I33" s="145"/>
      <c r="J33" s="145"/>
      <c r="K33" s="145"/>
      <c r="L33" s="145"/>
      <c r="M33" s="145"/>
      <c r="N33" s="145"/>
      <c r="O33" s="145"/>
      <c r="P33" s="145"/>
      <c r="Q33" s="145"/>
      <c r="R33" s="145"/>
      <c r="S33" s="145"/>
      <c r="T33" s="145">
        <v>5424632</v>
      </c>
      <c r="U33" s="145"/>
      <c r="V33" s="145"/>
      <c r="W33" s="145"/>
      <c r="X33" s="145"/>
      <c r="Y33" s="145"/>
      <c r="Z33" s="145"/>
      <c r="AA33" s="145"/>
      <c r="AB33" s="145"/>
      <c r="AC33" s="145"/>
      <c r="AD33" s="145"/>
      <c r="AE33" s="145"/>
      <c r="AF33" s="145">
        <v>10587445</v>
      </c>
      <c r="AG33" s="145"/>
      <c r="AH33" s="145"/>
      <c r="AI33" s="145"/>
      <c r="AJ33" s="145"/>
      <c r="AK33" s="145"/>
      <c r="AL33" s="145"/>
      <c r="AM33" s="145"/>
      <c r="AN33" s="145"/>
      <c r="AO33" s="145"/>
      <c r="AP33" s="145"/>
      <c r="AQ33" s="145"/>
      <c r="AR33" s="145">
        <v>290179</v>
      </c>
      <c r="AS33" s="145"/>
      <c r="AT33" s="145"/>
      <c r="AU33" s="145"/>
      <c r="AV33" s="145"/>
      <c r="AW33" s="145"/>
      <c r="AX33" s="145"/>
      <c r="AY33" s="145"/>
      <c r="AZ33" s="145"/>
      <c r="BA33" s="145"/>
      <c r="BB33" s="145"/>
      <c r="BC33" s="145"/>
      <c r="BD33" s="145">
        <v>735831</v>
      </c>
      <c r="BE33" s="145"/>
      <c r="BF33" s="145"/>
      <c r="BG33" s="145"/>
      <c r="BH33" s="145"/>
      <c r="BI33" s="145"/>
      <c r="BJ33" s="145"/>
      <c r="BK33" s="145"/>
      <c r="BL33" s="145"/>
      <c r="BM33" s="145"/>
      <c r="BN33" s="145"/>
      <c r="BO33" s="145"/>
      <c r="BP33" s="145">
        <v>0</v>
      </c>
      <c r="BQ33" s="145"/>
      <c r="BR33" s="145"/>
      <c r="BS33" s="145"/>
      <c r="BT33" s="145"/>
      <c r="BU33" s="145"/>
      <c r="BV33" s="145"/>
      <c r="BW33" s="145"/>
      <c r="BX33" s="145"/>
      <c r="BY33" s="145"/>
      <c r="BZ33" s="145"/>
      <c r="CA33" s="145" t="s">
        <v>81</v>
      </c>
      <c r="CB33" s="145"/>
      <c r="CC33" s="145"/>
      <c r="CD33" s="145"/>
      <c r="CE33" s="145"/>
      <c r="CF33" s="145"/>
      <c r="CG33" s="145"/>
      <c r="CH33" s="145"/>
      <c r="CI33" s="145"/>
      <c r="CJ33" s="145"/>
      <c r="CK33" s="145"/>
      <c r="CL33" s="145"/>
      <c r="CM33" s="145">
        <v>574086</v>
      </c>
      <c r="CN33" s="145"/>
      <c r="CO33" s="145"/>
      <c r="CP33" s="145"/>
      <c r="CQ33" s="145"/>
      <c r="CR33" s="145"/>
      <c r="CS33" s="145"/>
      <c r="CT33" s="145"/>
      <c r="CU33" s="145"/>
      <c r="CV33" s="145"/>
      <c r="CW33" s="145">
        <v>1805505</v>
      </c>
      <c r="CX33" s="145"/>
      <c r="CY33" s="145"/>
      <c r="CZ33" s="145"/>
      <c r="DA33" s="145"/>
      <c r="DB33" s="145"/>
      <c r="DC33" s="145"/>
      <c r="DD33" s="145"/>
      <c r="DE33" s="145"/>
      <c r="DF33" s="145"/>
      <c r="DJ33"/>
      <c r="DK33" s="63"/>
      <c r="DL33" s="64"/>
      <c r="DM33" s="64"/>
      <c r="DN33"/>
      <c r="DO33"/>
      <c r="DP33"/>
      <c r="DQ33"/>
      <c r="DR33"/>
      <c r="DS33"/>
      <c r="DT33"/>
      <c r="DU33"/>
      <c r="DV33"/>
      <c r="DW33"/>
      <c r="DX33"/>
      <c r="DY33"/>
      <c r="DZ33" s="66"/>
      <c r="EA33"/>
      <c r="EB33"/>
      <c r="EC33" s="66"/>
      <c r="ED33"/>
      <c r="EE33"/>
      <c r="EF33" s="66"/>
      <c r="EG33"/>
      <c r="EH33"/>
      <c r="EI33" s="66"/>
      <c r="EJ33"/>
      <c r="EK33"/>
      <c r="EL33" s="66"/>
      <c r="EM33"/>
      <c r="EN33"/>
      <c r="EO33" s="66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</row>
    <row r="34" spans="1:207" s="10" customFormat="1" ht="21.9" customHeight="1" x14ac:dyDescent="0.2">
      <c r="A34" s="9" t="s">
        <v>96</v>
      </c>
      <c r="B34" s="9"/>
      <c r="C34" s="11"/>
      <c r="D34" s="11"/>
      <c r="E34" s="11"/>
      <c r="F34" s="11"/>
      <c r="G34" s="11"/>
      <c r="H34" s="144">
        <v>17820837</v>
      </c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>
        <v>5401876</v>
      </c>
      <c r="U34" s="145"/>
      <c r="V34" s="145"/>
      <c r="W34" s="145"/>
      <c r="X34" s="145"/>
      <c r="Y34" s="145"/>
      <c r="Z34" s="145"/>
      <c r="AA34" s="145"/>
      <c r="AB34" s="145"/>
      <c r="AC34" s="145"/>
      <c r="AD34" s="145"/>
      <c r="AE34" s="145"/>
      <c r="AF34" s="145">
        <v>10761724</v>
      </c>
      <c r="AG34" s="145"/>
      <c r="AH34" s="145"/>
      <c r="AI34" s="145"/>
      <c r="AJ34" s="145"/>
      <c r="AK34" s="145"/>
      <c r="AL34" s="145"/>
      <c r="AM34" s="145"/>
      <c r="AN34" s="145"/>
      <c r="AO34" s="145"/>
      <c r="AP34" s="145"/>
      <c r="AQ34" s="145"/>
      <c r="AR34" s="145">
        <v>300323</v>
      </c>
      <c r="AS34" s="145"/>
      <c r="AT34" s="145"/>
      <c r="AU34" s="145"/>
      <c r="AV34" s="145"/>
      <c r="AW34" s="145"/>
      <c r="AX34" s="145"/>
      <c r="AY34" s="145"/>
      <c r="AZ34" s="145"/>
      <c r="BA34" s="145"/>
      <c r="BB34" s="145"/>
      <c r="BC34" s="145"/>
      <c r="BD34" s="145">
        <v>763605</v>
      </c>
      <c r="BE34" s="145"/>
      <c r="BF34" s="145"/>
      <c r="BG34" s="145"/>
      <c r="BH34" s="145"/>
      <c r="BI34" s="145"/>
      <c r="BJ34" s="145"/>
      <c r="BK34" s="145"/>
      <c r="BL34" s="145"/>
      <c r="BM34" s="145"/>
      <c r="BN34" s="145"/>
      <c r="BO34" s="145"/>
      <c r="BP34" s="145">
        <v>0</v>
      </c>
      <c r="BQ34" s="145"/>
      <c r="BR34" s="145"/>
      <c r="BS34" s="145"/>
      <c r="BT34" s="145"/>
      <c r="BU34" s="145"/>
      <c r="BV34" s="145"/>
      <c r="BW34" s="145"/>
      <c r="BX34" s="145"/>
      <c r="BY34" s="145"/>
      <c r="BZ34" s="145"/>
      <c r="CA34" s="145" t="s">
        <v>103</v>
      </c>
      <c r="CB34" s="145"/>
      <c r="CC34" s="145"/>
      <c r="CD34" s="145"/>
      <c r="CE34" s="145"/>
      <c r="CF34" s="145"/>
      <c r="CG34" s="145"/>
      <c r="CH34" s="145"/>
      <c r="CI34" s="145"/>
      <c r="CJ34" s="145"/>
      <c r="CK34" s="145"/>
      <c r="CL34" s="145"/>
      <c r="CM34" s="145">
        <v>593309</v>
      </c>
      <c r="CN34" s="145"/>
      <c r="CO34" s="145"/>
      <c r="CP34" s="145"/>
      <c r="CQ34" s="145"/>
      <c r="CR34" s="145"/>
      <c r="CS34" s="145"/>
      <c r="CT34" s="145"/>
      <c r="CU34" s="145"/>
      <c r="CV34" s="145"/>
      <c r="CW34" s="145">
        <v>1806658</v>
      </c>
      <c r="CX34" s="145"/>
      <c r="CY34" s="145"/>
      <c r="CZ34" s="145"/>
      <c r="DA34" s="145"/>
      <c r="DB34" s="145"/>
      <c r="DC34" s="145"/>
      <c r="DD34" s="145"/>
      <c r="DE34" s="145"/>
      <c r="DF34" s="145"/>
      <c r="DJ34"/>
      <c r="DK34" s="63"/>
      <c r="DL34" s="64"/>
      <c r="DM34" s="64"/>
      <c r="DN34"/>
      <c r="DO34"/>
      <c r="DP34"/>
      <c r="DQ34"/>
      <c r="DR34"/>
      <c r="DS34"/>
      <c r="DT34"/>
      <c r="DU34"/>
      <c r="DV34"/>
      <c r="DW34"/>
      <c r="DX34"/>
      <c r="DY34"/>
      <c r="DZ34" s="66"/>
      <c r="EA34"/>
      <c r="EB34"/>
      <c r="EC34" s="66"/>
      <c r="ED34"/>
      <c r="EE34"/>
      <c r="EF34" s="66"/>
      <c r="EG34"/>
      <c r="EH34"/>
      <c r="EI34" s="66"/>
      <c r="EJ34"/>
      <c r="EK34"/>
      <c r="EL34" s="66"/>
      <c r="EM34"/>
      <c r="EN34"/>
      <c r="EO34" s="66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</row>
    <row r="35" spans="1:207" s="10" customFormat="1" ht="21.9" customHeight="1" x14ac:dyDescent="0.2">
      <c r="A35" s="9" t="s">
        <v>97</v>
      </c>
      <c r="B35" s="2"/>
      <c r="C35" s="16"/>
      <c r="D35" s="16"/>
      <c r="E35" s="16"/>
      <c r="F35" s="16"/>
      <c r="G35" s="16"/>
      <c r="H35" s="134">
        <v>18155628</v>
      </c>
      <c r="I35" s="135"/>
      <c r="J35" s="135"/>
      <c r="K35" s="135"/>
      <c r="L35" s="135"/>
      <c r="M35" s="135"/>
      <c r="N35" s="135"/>
      <c r="O35" s="135"/>
      <c r="P35" s="135"/>
      <c r="Q35" s="135"/>
      <c r="R35" s="135"/>
      <c r="S35" s="135"/>
      <c r="T35" s="135">
        <v>5885103</v>
      </c>
      <c r="U35" s="135"/>
      <c r="V35" s="135"/>
      <c r="W35" s="135"/>
      <c r="X35" s="135"/>
      <c r="Y35" s="135"/>
      <c r="Z35" s="135"/>
      <c r="AA35" s="135"/>
      <c r="AB35" s="135"/>
      <c r="AC35" s="135"/>
      <c r="AD35" s="135"/>
      <c r="AE35" s="135"/>
      <c r="AF35" s="135">
        <v>10586933</v>
      </c>
      <c r="AG35" s="135"/>
      <c r="AH35" s="135"/>
      <c r="AI35" s="135"/>
      <c r="AJ35" s="135"/>
      <c r="AK35" s="135"/>
      <c r="AL35" s="135"/>
      <c r="AM35" s="135"/>
      <c r="AN35" s="135"/>
      <c r="AO35" s="135"/>
      <c r="AP35" s="135"/>
      <c r="AQ35" s="135"/>
      <c r="AR35" s="135">
        <v>302207</v>
      </c>
      <c r="AS35" s="135"/>
      <c r="AT35" s="135"/>
      <c r="AU35" s="135"/>
      <c r="AV35" s="135"/>
      <c r="AW35" s="135"/>
      <c r="AX35" s="135"/>
      <c r="AY35" s="135"/>
      <c r="AZ35" s="135"/>
      <c r="BA35" s="135"/>
      <c r="BB35" s="135"/>
      <c r="BC35" s="135"/>
      <c r="BD35" s="135">
        <v>773954</v>
      </c>
      <c r="BE35" s="135"/>
      <c r="BF35" s="135"/>
      <c r="BG35" s="135"/>
      <c r="BH35" s="135"/>
      <c r="BI35" s="135"/>
      <c r="BJ35" s="135"/>
      <c r="BK35" s="135"/>
      <c r="BL35" s="135"/>
      <c r="BM35" s="135"/>
      <c r="BN35" s="135"/>
      <c r="BO35" s="135"/>
      <c r="BP35" s="135">
        <v>0</v>
      </c>
      <c r="BQ35" s="135"/>
      <c r="BR35" s="135"/>
      <c r="BS35" s="135"/>
      <c r="BT35" s="135"/>
      <c r="BU35" s="135"/>
      <c r="BV35" s="135"/>
      <c r="BW35" s="135"/>
      <c r="BX35" s="135"/>
      <c r="BY35" s="135"/>
      <c r="BZ35" s="135"/>
      <c r="CA35" s="135" t="s">
        <v>81</v>
      </c>
      <c r="CB35" s="135"/>
      <c r="CC35" s="135"/>
      <c r="CD35" s="135"/>
      <c r="CE35" s="135"/>
      <c r="CF35" s="135"/>
      <c r="CG35" s="135"/>
      <c r="CH35" s="135"/>
      <c r="CI35" s="135"/>
      <c r="CJ35" s="135"/>
      <c r="CK35" s="135"/>
      <c r="CL35" s="135"/>
      <c r="CM35" s="135">
        <v>607430.94200000004</v>
      </c>
      <c r="CN35" s="135"/>
      <c r="CO35" s="135"/>
      <c r="CP35" s="135"/>
      <c r="CQ35" s="135"/>
      <c r="CR35" s="135"/>
      <c r="CS35" s="135"/>
      <c r="CT35" s="135"/>
      <c r="CU35" s="135"/>
      <c r="CV35" s="135"/>
      <c r="CW35" s="135">
        <v>1614463</v>
      </c>
      <c r="CX35" s="135"/>
      <c r="CY35" s="135"/>
      <c r="CZ35" s="135"/>
      <c r="DA35" s="135"/>
      <c r="DB35" s="135"/>
      <c r="DC35" s="135"/>
      <c r="DD35" s="135"/>
      <c r="DE35" s="135"/>
      <c r="DF35" s="135"/>
      <c r="DJ35"/>
      <c r="DK35"/>
      <c r="DL35" s="64"/>
      <c r="DM35" s="64"/>
      <c r="DN35"/>
      <c r="DO35"/>
      <c r="DP35"/>
      <c r="DQ35"/>
      <c r="DR35"/>
      <c r="DS35"/>
      <c r="DT35"/>
      <c r="DU35"/>
      <c r="DV35"/>
      <c r="DW35"/>
      <c r="DX35"/>
      <c r="DY35"/>
      <c r="DZ35" s="66"/>
      <c r="EA35"/>
      <c r="EB35"/>
      <c r="EC35" s="66"/>
      <c r="ED35"/>
      <c r="EE35"/>
      <c r="EF35" s="66"/>
      <c r="EG35"/>
      <c r="EH35"/>
      <c r="EI35" s="66"/>
      <c r="EJ35"/>
      <c r="EK35"/>
      <c r="EL35" s="66"/>
      <c r="EM35"/>
      <c r="EN35"/>
      <c r="EO35" s="66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</row>
    <row r="36" spans="1:207" ht="21.75" customHeight="1" x14ac:dyDescent="0.2">
      <c r="CJ36" s="146" t="s">
        <v>78</v>
      </c>
      <c r="CK36" s="146"/>
      <c r="CL36" s="146"/>
      <c r="CM36" s="146"/>
      <c r="CN36" s="146"/>
      <c r="CO36" s="146"/>
      <c r="CP36" s="146"/>
      <c r="CQ36" s="146"/>
      <c r="CR36" s="146"/>
      <c r="CS36" s="146"/>
      <c r="CT36" s="146"/>
      <c r="CU36" s="146"/>
      <c r="CV36" s="146"/>
      <c r="CW36" s="146"/>
      <c r="CX36" s="146"/>
      <c r="CY36" s="146"/>
      <c r="CZ36" s="146"/>
      <c r="DA36" s="146"/>
      <c r="DB36" s="146"/>
      <c r="DC36" s="146"/>
      <c r="DD36" s="146"/>
      <c r="DE36" s="146"/>
      <c r="DL36" s="64"/>
      <c r="DM36" s="64"/>
      <c r="DZ36" s="66"/>
      <c r="EC36" s="66"/>
      <c r="EF36" s="66"/>
      <c r="EI36" s="66"/>
      <c r="EL36" s="66"/>
      <c r="EO36" s="66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</row>
    <row r="37" spans="1:207" ht="15" customHeight="1" x14ac:dyDescent="0.2">
      <c r="A37" s="13" t="s">
        <v>79</v>
      </c>
      <c r="D37" s="13"/>
      <c r="CJ37" s="147"/>
      <c r="CK37" s="147"/>
      <c r="CL37" s="147"/>
      <c r="CM37" s="147"/>
      <c r="CN37" s="147"/>
      <c r="CO37" s="147"/>
      <c r="CP37" s="147"/>
      <c r="CQ37" s="147"/>
      <c r="CR37" s="147"/>
      <c r="CS37" s="147"/>
      <c r="CT37" s="147"/>
      <c r="CU37" s="147"/>
      <c r="CV37" s="147"/>
      <c r="CW37" s="147"/>
      <c r="CX37" s="147"/>
      <c r="CY37" s="147"/>
      <c r="CZ37" s="147"/>
      <c r="DA37" s="147"/>
      <c r="DB37" s="147"/>
      <c r="DC37" s="147"/>
      <c r="DD37" s="147"/>
      <c r="DE37" s="147"/>
      <c r="DL37" s="64"/>
      <c r="DM37" s="64"/>
      <c r="DZ37" s="66"/>
      <c r="EC37" s="66"/>
      <c r="EF37" s="66"/>
      <c r="EI37" s="66"/>
      <c r="EL37" s="66"/>
      <c r="EO37" s="66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</row>
    <row r="38" spans="1:207" ht="15" customHeight="1" x14ac:dyDescent="0.2">
      <c r="D38" s="3" t="s">
        <v>82</v>
      </c>
      <c r="DL38" s="64"/>
      <c r="DM38" s="64"/>
      <c r="DZ38" s="66"/>
      <c r="EC38" s="66"/>
      <c r="EF38" s="66"/>
      <c r="EI38" s="66"/>
      <c r="EL38" s="66"/>
      <c r="EO38" s="66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</row>
    <row r="39" spans="1:207" ht="16.2" customHeight="1" x14ac:dyDescent="0.2">
      <c r="DZ39" s="66"/>
      <c r="EC39" s="66"/>
      <c r="EF39" s="66"/>
      <c r="EI39" s="66"/>
      <c r="EL39" s="66"/>
      <c r="EO39" s="66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</row>
    <row r="40" spans="1:207" ht="16.2" customHeight="1" x14ac:dyDescent="0.2">
      <c r="DZ40" s="66"/>
      <c r="EC40" s="66"/>
      <c r="EF40" s="66"/>
      <c r="EI40" s="66"/>
      <c r="EL40" s="66"/>
      <c r="EO40" s="66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</row>
    <row r="41" spans="1:207" ht="16.2" x14ac:dyDescent="0.2">
      <c r="DZ41" s="66"/>
      <c r="EC41" s="66"/>
      <c r="EF41" s="66"/>
      <c r="EI41" s="66"/>
      <c r="EL41" s="66"/>
      <c r="EO41" s="66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</row>
    <row r="42" spans="1:207" ht="16.2" x14ac:dyDescent="0.2">
      <c r="DZ42" s="66"/>
      <c r="EC42" s="66"/>
      <c r="EF42" s="66"/>
      <c r="EI42" s="66"/>
      <c r="EL42" s="66"/>
      <c r="EO42" s="66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</row>
    <row r="43" spans="1:207" ht="13.2" customHeight="1" x14ac:dyDescent="0.2">
      <c r="DZ43" s="67"/>
      <c r="EC43" s="67"/>
      <c r="EF43" s="67"/>
      <c r="EI43" s="67"/>
      <c r="EL43" s="67"/>
      <c r="EO43" s="67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</row>
    <row r="44" spans="1:207" x14ac:dyDescent="0.2">
      <c r="DZ44" s="67"/>
      <c r="EC44" s="67"/>
      <c r="EF44" s="67"/>
      <c r="EI44" s="67"/>
      <c r="EL44" s="67"/>
      <c r="EO44" s="67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</row>
    <row r="45" spans="1:207" ht="13.2" customHeight="1" x14ac:dyDescent="0.2">
      <c r="DZ45" s="67"/>
      <c r="EC45" s="67"/>
      <c r="EF45" s="67"/>
      <c r="EI45" s="67"/>
      <c r="EL45" s="67"/>
      <c r="EO45" s="67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</row>
    <row r="46" spans="1:207" ht="13.2" customHeight="1" x14ac:dyDescent="0.2">
      <c r="DZ46" s="67"/>
      <c r="EC46" s="67"/>
      <c r="EF46" s="67"/>
      <c r="EI46" s="67"/>
      <c r="EL46" s="67"/>
      <c r="EO46" s="67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</row>
    <row r="47" spans="1:207" ht="13.2" customHeight="1" x14ac:dyDescent="0.2">
      <c r="DZ47" s="67"/>
      <c r="EC47" s="67"/>
      <c r="EF47" s="67"/>
      <c r="EI47" s="67"/>
      <c r="EL47" s="67"/>
      <c r="EO47" s="67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</row>
    <row r="48" spans="1:207" ht="13.2" customHeight="1" x14ac:dyDescent="0.2">
      <c r="DZ48" s="67"/>
      <c r="EC48" s="67"/>
      <c r="EF48" s="67"/>
      <c r="EI48" s="67"/>
      <c r="EL48" s="67"/>
      <c r="EO48" s="67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</row>
    <row r="49" spans="130:207" ht="13.2" customHeight="1" x14ac:dyDescent="0.2">
      <c r="DZ49" s="67"/>
      <c r="EC49" s="67"/>
      <c r="EF49" s="67"/>
      <c r="EI49" s="67"/>
      <c r="EL49" s="67"/>
      <c r="EO49" s="67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</row>
    <row r="50" spans="130:207" ht="13.2" customHeight="1" x14ac:dyDescent="0.2"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</row>
    <row r="51" spans="130:207" ht="13.2" customHeight="1" x14ac:dyDescent="0.2"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</row>
    <row r="52" spans="130:207" ht="13.2" customHeight="1" x14ac:dyDescent="0.2"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</row>
    <row r="53" spans="130:207" ht="13.95" customHeight="1" x14ac:dyDescent="0.2"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</row>
    <row r="54" spans="130:207" ht="13.95" customHeight="1" x14ac:dyDescent="0.2"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</row>
    <row r="55" spans="130:207" ht="13.2" customHeight="1" x14ac:dyDescent="0.2"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</row>
    <row r="56" spans="130:207" ht="13.2" customHeight="1" x14ac:dyDescent="0.2"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</row>
    <row r="57" spans="130:207" ht="13.2" customHeight="1" x14ac:dyDescent="0.2"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</row>
    <row r="58" spans="130:207" ht="13.2" customHeight="1" x14ac:dyDescent="0.2"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</row>
    <row r="59" spans="130:207" x14ac:dyDescent="0.2"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</row>
    <row r="60" spans="130:207" x14ac:dyDescent="0.2"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</row>
    <row r="61" spans="130:207" ht="13.2" customHeight="1" x14ac:dyDescent="0.2"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</row>
    <row r="62" spans="130:207" x14ac:dyDescent="0.2"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</row>
    <row r="63" spans="130:207" x14ac:dyDescent="0.2"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</row>
    <row r="64" spans="130:207" x14ac:dyDescent="0.2"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</row>
    <row r="65" spans="188:207" x14ac:dyDescent="0.2"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</row>
    <row r="66" spans="188:207" x14ac:dyDescent="0.2"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</row>
    <row r="67" spans="188:207" x14ac:dyDescent="0.2"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</row>
    <row r="68" spans="188:207" x14ac:dyDescent="0.2">
      <c r="GF68" s="69"/>
      <c r="GG68" s="69"/>
      <c r="GH68" s="69"/>
      <c r="GI68" s="69"/>
      <c r="GJ68" s="69"/>
      <c r="GK68" s="69"/>
      <c r="GL68" s="69"/>
      <c r="GM68" s="69"/>
      <c r="GN68" s="69"/>
      <c r="GO68" s="69"/>
      <c r="GP68" s="69"/>
      <c r="GQ68" s="69"/>
      <c r="GR68" s="69"/>
      <c r="GS68" s="69"/>
      <c r="GT68" s="69"/>
      <c r="GU68" s="69"/>
      <c r="GV68" s="69"/>
      <c r="GW68" s="69"/>
      <c r="GX68" s="69"/>
      <c r="GY68" s="69"/>
    </row>
    <row r="69" spans="188:207" x14ac:dyDescent="0.2">
      <c r="GF69" s="69"/>
      <c r="GG69" s="69"/>
      <c r="GH69" s="69"/>
      <c r="GI69" s="69"/>
      <c r="GJ69" s="69"/>
      <c r="GK69" s="69"/>
      <c r="GL69" s="69"/>
      <c r="GM69" s="69"/>
      <c r="GN69" s="69"/>
      <c r="GO69" s="69"/>
      <c r="GP69" s="69"/>
      <c r="GQ69" s="69"/>
      <c r="GR69" s="69"/>
      <c r="GS69" s="69"/>
      <c r="GT69" s="69"/>
      <c r="GU69" s="69"/>
      <c r="GV69" s="69"/>
      <c r="GW69" s="69"/>
      <c r="GX69" s="69"/>
      <c r="GY69" s="69"/>
    </row>
    <row r="70" spans="188:207" x14ac:dyDescent="0.2">
      <c r="GF70" s="69"/>
      <c r="GG70" s="69"/>
      <c r="GH70" s="69"/>
      <c r="GI70" s="69"/>
      <c r="GJ70" s="69"/>
      <c r="GK70" s="69"/>
      <c r="GL70" s="69"/>
      <c r="GM70" s="69"/>
      <c r="GN70" s="69"/>
      <c r="GO70" s="69"/>
      <c r="GP70" s="69"/>
      <c r="GQ70" s="69"/>
      <c r="GR70" s="69"/>
      <c r="GS70" s="69"/>
      <c r="GT70" s="69"/>
      <c r="GU70" s="69"/>
      <c r="GV70" s="69"/>
      <c r="GW70" s="69"/>
      <c r="GX70" s="69"/>
      <c r="GY70" s="69"/>
    </row>
    <row r="71" spans="188:207" x14ac:dyDescent="0.2">
      <c r="GF71" s="69"/>
      <c r="GG71" s="69"/>
      <c r="GH71" s="69"/>
      <c r="GI71" s="69"/>
      <c r="GJ71" s="69"/>
      <c r="GK71" s="69"/>
      <c r="GL71" s="69"/>
      <c r="GM71" s="69"/>
      <c r="GN71" s="69"/>
      <c r="GO71" s="69"/>
      <c r="GP71" s="69"/>
      <c r="GQ71" s="69"/>
      <c r="GR71" s="69"/>
      <c r="GS71" s="69"/>
      <c r="GT71" s="69"/>
      <c r="GU71" s="69"/>
      <c r="GV71" s="69"/>
      <c r="GW71" s="69"/>
      <c r="GX71" s="69"/>
      <c r="GY71" s="69"/>
    </row>
    <row r="72" spans="188:207" x14ac:dyDescent="0.2">
      <c r="GF72" s="69"/>
      <c r="GG72" s="69"/>
      <c r="GH72" s="69"/>
      <c r="GI72" s="69"/>
      <c r="GJ72" s="69"/>
      <c r="GK72" s="69"/>
      <c r="GL72" s="69"/>
      <c r="GM72" s="69"/>
      <c r="GN72" s="69"/>
      <c r="GO72" s="69"/>
      <c r="GP72" s="69"/>
      <c r="GQ72" s="69"/>
      <c r="GR72" s="69"/>
      <c r="GS72" s="69"/>
      <c r="GT72" s="69"/>
      <c r="GU72" s="69"/>
      <c r="GV72" s="69"/>
      <c r="GW72" s="69"/>
      <c r="GX72" s="69"/>
      <c r="GY72" s="69"/>
    </row>
    <row r="73" spans="188:207" x14ac:dyDescent="0.2">
      <c r="GF73" s="69"/>
      <c r="GG73" s="69"/>
      <c r="GH73" s="69"/>
      <c r="GI73" s="69"/>
      <c r="GJ73" s="69"/>
      <c r="GK73" s="69"/>
      <c r="GL73" s="69"/>
      <c r="GM73" s="69"/>
      <c r="GN73" s="69"/>
      <c r="GO73" s="69"/>
      <c r="GP73" s="69"/>
      <c r="GQ73" s="69"/>
      <c r="GR73" s="69"/>
      <c r="GS73" s="69"/>
      <c r="GT73" s="69"/>
      <c r="GU73" s="69"/>
      <c r="GV73" s="69"/>
      <c r="GW73" s="69"/>
      <c r="GX73" s="69"/>
      <c r="GY73" s="69"/>
    </row>
    <row r="74" spans="188:207" x14ac:dyDescent="0.2">
      <c r="GF74" s="69"/>
      <c r="GG74" s="69"/>
      <c r="GH74" s="69"/>
      <c r="GI74" s="69"/>
      <c r="GJ74" s="69"/>
      <c r="GK74" s="69"/>
      <c r="GL74" s="69"/>
      <c r="GM74" s="69"/>
      <c r="GN74" s="69"/>
      <c r="GO74" s="69"/>
      <c r="GP74" s="69"/>
      <c r="GQ74" s="69"/>
      <c r="GR74" s="69"/>
      <c r="GS74" s="69"/>
      <c r="GT74" s="69"/>
      <c r="GU74" s="69"/>
      <c r="GV74" s="69"/>
      <c r="GW74" s="69"/>
      <c r="GX74" s="69"/>
      <c r="GY74" s="69"/>
    </row>
    <row r="75" spans="188:207" x14ac:dyDescent="0.2">
      <c r="GF75" s="69"/>
      <c r="GG75" s="69"/>
      <c r="GH75" s="69"/>
      <c r="GI75" s="69"/>
      <c r="GJ75" s="69"/>
      <c r="GK75" s="69"/>
      <c r="GL75" s="69"/>
      <c r="GM75" s="69"/>
      <c r="GN75" s="69"/>
      <c r="GO75" s="69"/>
      <c r="GP75" s="69"/>
      <c r="GQ75" s="69"/>
      <c r="GR75" s="69"/>
      <c r="GS75" s="69"/>
      <c r="GT75" s="69"/>
      <c r="GU75" s="69"/>
      <c r="GV75" s="69"/>
      <c r="GW75" s="69"/>
      <c r="GX75" s="69"/>
      <c r="GY75" s="69"/>
    </row>
    <row r="76" spans="188:207" x14ac:dyDescent="0.2">
      <c r="GF76" s="69"/>
      <c r="GG76" s="69"/>
      <c r="GH76" s="69"/>
      <c r="GI76" s="69"/>
      <c r="GJ76" s="69"/>
      <c r="GK76" s="69"/>
      <c r="GL76" s="69"/>
      <c r="GM76" s="69"/>
      <c r="GN76" s="69"/>
      <c r="GO76" s="69"/>
      <c r="GP76" s="69"/>
      <c r="GQ76" s="69"/>
      <c r="GR76" s="69"/>
      <c r="GS76" s="69"/>
      <c r="GT76" s="69"/>
      <c r="GU76" s="69"/>
      <c r="GV76" s="69"/>
      <c r="GW76" s="69"/>
      <c r="GX76" s="69"/>
      <c r="GY76" s="69"/>
    </row>
    <row r="77" spans="188:207" x14ac:dyDescent="0.2">
      <c r="GF77" s="69"/>
      <c r="GG77" s="69"/>
      <c r="GH77" s="69"/>
      <c r="GI77" s="69"/>
      <c r="GJ77" s="69"/>
      <c r="GK77" s="69"/>
      <c r="GL77" s="69"/>
      <c r="GM77" s="69"/>
      <c r="GN77" s="69"/>
      <c r="GO77" s="69"/>
      <c r="GP77" s="69"/>
      <c r="GQ77" s="69"/>
      <c r="GR77" s="69"/>
      <c r="GS77" s="69"/>
      <c r="GT77" s="69"/>
      <c r="GU77" s="69"/>
      <c r="GV77" s="69"/>
      <c r="GW77" s="69"/>
      <c r="GX77" s="69"/>
      <c r="GY77" s="69"/>
    </row>
    <row r="78" spans="188:207" x14ac:dyDescent="0.2">
      <c r="GF78" s="69"/>
      <c r="GG78" s="69"/>
      <c r="GH78" s="69"/>
      <c r="GI78" s="69"/>
      <c r="GJ78" s="69"/>
      <c r="GK78" s="69"/>
      <c r="GL78" s="69"/>
      <c r="GM78" s="69"/>
      <c r="GN78" s="69"/>
      <c r="GO78" s="69"/>
      <c r="GP78" s="69"/>
      <c r="GQ78" s="69"/>
      <c r="GR78" s="69"/>
      <c r="GS78" s="69"/>
      <c r="GT78" s="69"/>
      <c r="GU78" s="69"/>
      <c r="GV78" s="69"/>
      <c r="GW78" s="69"/>
      <c r="GX78" s="69"/>
      <c r="GY78" s="69"/>
    </row>
    <row r="79" spans="188:207" x14ac:dyDescent="0.2">
      <c r="GP79" s="69"/>
      <c r="GQ79" s="69"/>
      <c r="GR79" s="69"/>
      <c r="GS79" s="69"/>
      <c r="GT79" s="69"/>
      <c r="GU79" s="69"/>
      <c r="GV79" s="69"/>
      <c r="GW79" s="69"/>
      <c r="GX79" s="69"/>
      <c r="GY79" s="69"/>
    </row>
  </sheetData>
  <mergeCells count="251">
    <mergeCell ref="FV5:FV6"/>
    <mergeCell ref="FW5:FW6"/>
    <mergeCell ref="FX5:FX6"/>
    <mergeCell ref="FY5:FY6"/>
    <mergeCell ref="FZ5:FZ6"/>
    <mergeCell ref="GA5:GA6"/>
    <mergeCell ref="GB5:GB6"/>
    <mergeCell ref="GC5:GC6"/>
    <mergeCell ref="GD5:GD6"/>
    <mergeCell ref="FM5:FM6"/>
    <mergeCell ref="FN5:FN6"/>
    <mergeCell ref="FO5:FO6"/>
    <mergeCell ref="FP5:FP6"/>
    <mergeCell ref="FQ5:FQ6"/>
    <mergeCell ref="FR5:FR6"/>
    <mergeCell ref="FS5:FS6"/>
    <mergeCell ref="FT5:FT6"/>
    <mergeCell ref="FU5:FU6"/>
    <mergeCell ref="FD5:FD6"/>
    <mergeCell ref="FE5:FE6"/>
    <mergeCell ref="FF5:FF6"/>
    <mergeCell ref="FG5:FG6"/>
    <mergeCell ref="FH5:FH6"/>
    <mergeCell ref="FI5:FI6"/>
    <mergeCell ref="FJ5:FJ6"/>
    <mergeCell ref="FK5:FK6"/>
    <mergeCell ref="FL5:FL6"/>
    <mergeCell ref="EU5:EU6"/>
    <mergeCell ref="EV5:EV6"/>
    <mergeCell ref="EW5:EW6"/>
    <mergeCell ref="EX5:EX6"/>
    <mergeCell ref="EY5:EY6"/>
    <mergeCell ref="EZ5:EZ6"/>
    <mergeCell ref="FA5:FA6"/>
    <mergeCell ref="FB5:FB6"/>
    <mergeCell ref="FC5:FC6"/>
    <mergeCell ref="EL5:EL6"/>
    <mergeCell ref="EM5:EM6"/>
    <mergeCell ref="EN5:EN6"/>
    <mergeCell ref="EO5:EO6"/>
    <mergeCell ref="EP5:EP6"/>
    <mergeCell ref="EQ5:EQ6"/>
    <mergeCell ref="ER5:ER6"/>
    <mergeCell ref="ES5:ES6"/>
    <mergeCell ref="ET5:ET6"/>
    <mergeCell ref="EC5:EC6"/>
    <mergeCell ref="ED5:ED6"/>
    <mergeCell ref="EE5:EE6"/>
    <mergeCell ref="EF5:EF6"/>
    <mergeCell ref="EG5:EG6"/>
    <mergeCell ref="EH5:EH6"/>
    <mergeCell ref="EI5:EI6"/>
    <mergeCell ref="EJ5:EJ6"/>
    <mergeCell ref="EK5:EK6"/>
    <mergeCell ref="FM4:FO4"/>
    <mergeCell ref="FP4:FR4"/>
    <mergeCell ref="FS4:FU4"/>
    <mergeCell ref="FV4:FX4"/>
    <mergeCell ref="FY4:GA4"/>
    <mergeCell ref="GB4:GD4"/>
    <mergeCell ref="DK5:DK6"/>
    <mergeCell ref="DL5:DL6"/>
    <mergeCell ref="DM5:DM6"/>
    <mergeCell ref="DN5:DN6"/>
    <mergeCell ref="DO5:DO6"/>
    <mergeCell ref="DP5:DP6"/>
    <mergeCell ref="DQ5:DQ6"/>
    <mergeCell ref="DR5:DR6"/>
    <mergeCell ref="DS5:DS6"/>
    <mergeCell ref="DT5:DT6"/>
    <mergeCell ref="DU5:DU6"/>
    <mergeCell ref="DV5:DV6"/>
    <mergeCell ref="DW5:DW6"/>
    <mergeCell ref="DX5:DX6"/>
    <mergeCell ref="DY5:DY6"/>
    <mergeCell ref="DZ5:DZ6"/>
    <mergeCell ref="EA5:EA6"/>
    <mergeCell ref="EB5:EB6"/>
    <mergeCell ref="FJ3:FL3"/>
    <mergeCell ref="FP3:FR3"/>
    <mergeCell ref="FS3:FU3"/>
    <mergeCell ref="FV3:FX3"/>
    <mergeCell ref="FY3:GA3"/>
    <mergeCell ref="GB3:GD3"/>
    <mergeCell ref="DJ4:DJ6"/>
    <mergeCell ref="DN4:DP4"/>
    <mergeCell ref="DQ4:DS4"/>
    <mergeCell ref="DT4:DV4"/>
    <mergeCell ref="DW4:DY4"/>
    <mergeCell ref="DZ4:EB4"/>
    <mergeCell ref="EC4:EE4"/>
    <mergeCell ref="EF4:EH4"/>
    <mergeCell ref="EI4:EK4"/>
    <mergeCell ref="EL4:EN4"/>
    <mergeCell ref="EO4:EQ4"/>
    <mergeCell ref="ER4:ET4"/>
    <mergeCell ref="EU4:EW4"/>
    <mergeCell ref="EX4:EZ4"/>
    <mergeCell ref="FA4:FC4"/>
    <mergeCell ref="FD4:FF4"/>
    <mergeCell ref="FG4:FI4"/>
    <mergeCell ref="FJ4:FL4"/>
    <mergeCell ref="EC3:EE3"/>
    <mergeCell ref="EF3:EH3"/>
    <mergeCell ref="EI3:EK3"/>
    <mergeCell ref="EL3:EN3"/>
    <mergeCell ref="ER3:ET3"/>
    <mergeCell ref="EU3:EW3"/>
    <mergeCell ref="EX3:EZ3"/>
    <mergeCell ref="FA3:FC3"/>
    <mergeCell ref="FD3:FF3"/>
    <mergeCell ref="BD34:BO34"/>
    <mergeCell ref="BP34:BZ34"/>
    <mergeCell ref="CA34:CL34"/>
    <mergeCell ref="CM34:CV34"/>
    <mergeCell ref="CW34:DF34"/>
    <mergeCell ref="H19:S19"/>
    <mergeCell ref="T19:AE19"/>
    <mergeCell ref="AF19:AQ19"/>
    <mergeCell ref="AR19:BC19"/>
    <mergeCell ref="BD19:BO19"/>
    <mergeCell ref="BP19:BZ19"/>
    <mergeCell ref="CA19:CL19"/>
    <mergeCell ref="CM19:CV19"/>
    <mergeCell ref="CW19:DF19"/>
    <mergeCell ref="AR32:BC32"/>
    <mergeCell ref="BD32:BO32"/>
    <mergeCell ref="BP32:BZ32"/>
    <mergeCell ref="CA32:CL32"/>
    <mergeCell ref="CM32:CV32"/>
    <mergeCell ref="CW32:DF32"/>
    <mergeCell ref="H31:S31"/>
    <mergeCell ref="T31:AE31"/>
    <mergeCell ref="AF31:AQ31"/>
    <mergeCell ref="AR31:BC31"/>
    <mergeCell ref="H8:S8"/>
    <mergeCell ref="T8:AE8"/>
    <mergeCell ref="AF8:AQ8"/>
    <mergeCell ref="AR8:BC8"/>
    <mergeCell ref="BD8:BO8"/>
    <mergeCell ref="BP8:BZ8"/>
    <mergeCell ref="CA8:CL8"/>
    <mergeCell ref="CM8:CV8"/>
    <mergeCell ref="CW8:DF8"/>
    <mergeCell ref="CJ37:DE37"/>
    <mergeCell ref="CW33:DF33"/>
    <mergeCell ref="H35:S35"/>
    <mergeCell ref="T35:AE35"/>
    <mergeCell ref="AF35:AQ35"/>
    <mergeCell ref="AR35:BC35"/>
    <mergeCell ref="BD35:BO35"/>
    <mergeCell ref="BP35:BZ35"/>
    <mergeCell ref="CA35:CL35"/>
    <mergeCell ref="CM35:CV35"/>
    <mergeCell ref="CW35:DF35"/>
    <mergeCell ref="H33:S33"/>
    <mergeCell ref="T33:AE33"/>
    <mergeCell ref="AF33:AQ33"/>
    <mergeCell ref="AR33:BC33"/>
    <mergeCell ref="BD33:BO33"/>
    <mergeCell ref="BP33:BZ33"/>
    <mergeCell ref="CA33:CL33"/>
    <mergeCell ref="CM33:CV33"/>
    <mergeCell ref="CJ36:DE36"/>
    <mergeCell ref="H34:S34"/>
    <mergeCell ref="T34:AE34"/>
    <mergeCell ref="AF34:AQ34"/>
    <mergeCell ref="AR34:BC34"/>
    <mergeCell ref="BD31:BO31"/>
    <mergeCell ref="BP31:BZ31"/>
    <mergeCell ref="CA31:CL31"/>
    <mergeCell ref="CM31:CV31"/>
    <mergeCell ref="CW31:DF31"/>
    <mergeCell ref="H32:S32"/>
    <mergeCell ref="T32:AE32"/>
    <mergeCell ref="AF32:AQ32"/>
    <mergeCell ref="CJ21:DE21"/>
    <mergeCell ref="CJ22:DE22"/>
    <mergeCell ref="CX28:DE28"/>
    <mergeCell ref="A29:G30"/>
    <mergeCell ref="H29:S30"/>
    <mergeCell ref="T29:BZ29"/>
    <mergeCell ref="CA29:CL30"/>
    <mergeCell ref="CM29:CV30"/>
    <mergeCell ref="CW29:DF30"/>
    <mergeCell ref="T30:AE30"/>
    <mergeCell ref="AF30:AQ30"/>
    <mergeCell ref="AR30:BC30"/>
    <mergeCell ref="BD30:BO30"/>
    <mergeCell ref="BP30:BZ30"/>
    <mergeCell ref="H20:S20"/>
    <mergeCell ref="T20:AE20"/>
    <mergeCell ref="AF20:AQ20"/>
    <mergeCell ref="AR20:BC20"/>
    <mergeCell ref="BD20:BO20"/>
    <mergeCell ref="BP20:BZ20"/>
    <mergeCell ref="CA20:CL20"/>
    <mergeCell ref="CM20:CV20"/>
    <mergeCell ref="CW20:DF20"/>
    <mergeCell ref="H18:S18"/>
    <mergeCell ref="T18:AE18"/>
    <mergeCell ref="AF18:AQ18"/>
    <mergeCell ref="AR18:BC18"/>
    <mergeCell ref="BD18:BO18"/>
    <mergeCell ref="BP18:BZ18"/>
    <mergeCell ref="CA18:CL18"/>
    <mergeCell ref="CM18:CV18"/>
    <mergeCell ref="CW18:DF18"/>
    <mergeCell ref="CJ10:DE10"/>
    <mergeCell ref="CX15:DE15"/>
    <mergeCell ref="A16:G17"/>
    <mergeCell ref="H16:S17"/>
    <mergeCell ref="T16:AE17"/>
    <mergeCell ref="AF16:AQ17"/>
    <mergeCell ref="AR16:BC17"/>
    <mergeCell ref="BD16:BO17"/>
    <mergeCell ref="BP16:BZ17"/>
    <mergeCell ref="CA16:CL17"/>
    <mergeCell ref="CM16:CV17"/>
    <mergeCell ref="CW16:DF17"/>
    <mergeCell ref="H9:S9"/>
    <mergeCell ref="T9:AE9"/>
    <mergeCell ref="AF9:AQ9"/>
    <mergeCell ref="AR9:BC9"/>
    <mergeCell ref="BD9:BO9"/>
    <mergeCell ref="BP9:BZ9"/>
    <mergeCell ref="CA9:CL9"/>
    <mergeCell ref="CM9:CV9"/>
    <mergeCell ref="CW9:DF9"/>
    <mergeCell ref="H7:S7"/>
    <mergeCell ref="T7:AE7"/>
    <mergeCell ref="AF7:AQ7"/>
    <mergeCell ref="AR7:BC7"/>
    <mergeCell ref="BD7:BO7"/>
    <mergeCell ref="BP7:BZ7"/>
    <mergeCell ref="CA7:CL7"/>
    <mergeCell ref="CM7:CV7"/>
    <mergeCell ref="CW7:DF7"/>
    <mergeCell ref="AS1:BN1"/>
    <mergeCell ref="CX4:DE4"/>
    <mergeCell ref="A5:G6"/>
    <mergeCell ref="H5:S6"/>
    <mergeCell ref="T5:BO5"/>
    <mergeCell ref="BP5:BZ6"/>
    <mergeCell ref="CA5:CL6"/>
    <mergeCell ref="CM5:CV6"/>
    <mergeCell ref="CW5:DF6"/>
    <mergeCell ref="T6:AE6"/>
    <mergeCell ref="AF6:AQ6"/>
    <mergeCell ref="AR6:BC6"/>
    <mergeCell ref="BD6:BO6"/>
  </mergeCells>
  <phoneticPr fontId="16"/>
  <pageMargins left="0.78740157480314965" right="0.78740157480314965" top="0.78740157480314965" bottom="1.1023622047244095" header="0.51181102362204722" footer="0.47244094488188981"/>
  <pageSetup paperSize="9" scale="93" firstPageNumber="98" orientation="portrait" r:id="rId1"/>
  <headerFooter scaleWithDoc="0" alignWithMargins="0"/>
  <colBreaks count="1" manualBreakCount="1">
    <brk id="5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93.94</vt:lpstr>
      <vt:lpstr>95(1)(2).96</vt:lpstr>
      <vt:lpstr>'93.94'!Print_Area</vt:lpstr>
      <vt:lpstr>'95(1)(2).96'!Print_Area</vt:lpstr>
    </vt:vector>
  </TitlesOfParts>
  <Company>君津市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君津市</dc:creator>
  <cp:lastModifiedBy>user</cp:lastModifiedBy>
  <cp:lastPrinted>2023-03-23T01:47:27Z</cp:lastPrinted>
  <dcterms:created xsi:type="dcterms:W3CDTF">2010-11-05T01:47:08Z</dcterms:created>
  <dcterms:modified xsi:type="dcterms:W3CDTF">2025-03-11T00:16:58Z</dcterms:modified>
</cp:coreProperties>
</file>