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X推進課\01総務40情報政策\014001003情報政策関係書(５年)\R6\08.オープンデータ\調査第2弾\編集用【DX推進課】（第２弾）君津市オープンデータ公開に係る保有データの提出について\"/>
    </mc:Choice>
  </mc:AlternateContent>
  <bookViews>
    <workbookView xWindow="0" yWindow="0" windowWidth="23040" windowHeight="9096" tabRatio="509"/>
  </bookViews>
  <sheets>
    <sheet name="君津市の市道の現況" sheetId="6" r:id="rId1"/>
  </sheets>
  <definedNames>
    <definedName name="_xlnm.Print_Area" localSheetId="0">君津市の市道の現況!$A$1:$Y$57</definedName>
  </definedNames>
  <calcPr calcId="162913"/>
</workbook>
</file>

<file path=xl/calcChain.xml><?xml version="1.0" encoding="utf-8"?>
<calcChain xmlns="http://schemas.openxmlformats.org/spreadsheetml/2006/main">
  <c r="H30" i="6" l="1"/>
  <c r="F20" i="6"/>
  <c r="P30" i="6"/>
  <c r="F22" i="6"/>
  <c r="P12" i="6"/>
  <c r="J6" i="6"/>
  <c r="D13" i="6"/>
  <c r="D12" i="6"/>
  <c r="O12" i="6"/>
  <c r="N12" i="6"/>
  <c r="H12" i="6"/>
  <c r="E12" i="6"/>
  <c r="E30" i="6"/>
  <c r="C30" i="6"/>
  <c r="E13" i="6"/>
  <c r="M12" i="6"/>
  <c r="L12" i="6"/>
  <c r="C12" i="6"/>
  <c r="J10" i="6"/>
  <c r="F10" i="6"/>
  <c r="J8" i="6"/>
  <c r="F8" i="6"/>
  <c r="F6" i="6"/>
  <c r="P44" i="6"/>
  <c r="K44" i="6"/>
  <c r="K42" i="6"/>
  <c r="J44" i="6"/>
  <c r="J42" i="6"/>
  <c r="B44" i="6"/>
  <c r="O30" i="6"/>
  <c r="N30" i="6"/>
  <c r="M30" i="6"/>
  <c r="L30" i="6"/>
  <c r="J28" i="6"/>
  <c r="J26" i="6"/>
  <c r="J24" i="6"/>
  <c r="J22" i="6"/>
  <c r="J20" i="6"/>
  <c r="F28" i="6"/>
  <c r="F26" i="6"/>
  <c r="F24" i="6"/>
  <c r="D30" i="6"/>
  <c r="F12" i="6" l="1"/>
  <c r="F30" i="6"/>
  <c r="J30" i="6"/>
  <c r="J12" i="6"/>
</calcChain>
</file>

<file path=xl/sharedStrings.xml><?xml version="1.0" encoding="utf-8"?>
<sst xmlns="http://schemas.openxmlformats.org/spreadsheetml/2006/main" count="152" uniqueCount="120">
  <si>
    <t>その他市道</t>
    <rPh sb="2" eb="3">
      <t>ホカ</t>
    </rPh>
    <rPh sb="3" eb="5">
      <t>シドウ</t>
    </rPh>
    <phoneticPr fontId="1"/>
  </si>
  <si>
    <t>合計</t>
    <rPh sb="0" eb="2">
      <t>ゴウケイ</t>
    </rPh>
    <phoneticPr fontId="1"/>
  </si>
  <si>
    <t>君津地区</t>
    <rPh sb="0" eb="2">
      <t>キミツ</t>
    </rPh>
    <rPh sb="2" eb="4">
      <t>チク</t>
    </rPh>
    <phoneticPr fontId="1"/>
  </si>
  <si>
    <t>小糸地区</t>
    <rPh sb="0" eb="2">
      <t>コイト</t>
    </rPh>
    <rPh sb="2" eb="4">
      <t>チク</t>
    </rPh>
    <phoneticPr fontId="1"/>
  </si>
  <si>
    <t>清和地区</t>
    <rPh sb="0" eb="2">
      <t>セイワ</t>
    </rPh>
    <rPh sb="2" eb="4">
      <t>チク</t>
    </rPh>
    <phoneticPr fontId="1"/>
  </si>
  <si>
    <t>小櫃地区</t>
    <rPh sb="0" eb="2">
      <t>オビツ</t>
    </rPh>
    <rPh sb="2" eb="4">
      <t>チク</t>
    </rPh>
    <phoneticPr fontId="1"/>
  </si>
  <si>
    <t>上総地区</t>
    <rPh sb="0" eb="2">
      <t>ジョウソウ</t>
    </rPh>
    <rPh sb="2" eb="4">
      <t>チク</t>
    </rPh>
    <phoneticPr fontId="1"/>
  </si>
  <si>
    <t>国県道</t>
    <rPh sb="0" eb="1">
      <t>クニ</t>
    </rPh>
    <rPh sb="1" eb="3">
      <t>ケンドウ</t>
    </rPh>
    <phoneticPr fontId="1"/>
  </si>
  <si>
    <t>路線数</t>
    <rPh sb="0" eb="2">
      <t>ロセン</t>
    </rPh>
    <rPh sb="2" eb="3">
      <t>スウ</t>
    </rPh>
    <phoneticPr fontId="1"/>
  </si>
  <si>
    <t>（面積㎡）</t>
    <rPh sb="1" eb="3">
      <t>メンセキ</t>
    </rPh>
    <phoneticPr fontId="1"/>
  </si>
  <si>
    <t>改良延長</t>
    <rPh sb="0" eb="2">
      <t>カイリョウ</t>
    </rPh>
    <rPh sb="2" eb="4">
      <t>エンチョウ</t>
    </rPh>
    <phoneticPr fontId="1"/>
  </si>
  <si>
    <t>舗装延長</t>
    <rPh sb="0" eb="2">
      <t>ホソウ</t>
    </rPh>
    <rPh sb="2" eb="4">
      <t>エンチョウ</t>
    </rPh>
    <phoneticPr fontId="1"/>
  </si>
  <si>
    <t>(橋)</t>
    <rPh sb="1" eb="2">
      <t>ハシ</t>
    </rPh>
    <phoneticPr fontId="1"/>
  </si>
  <si>
    <t>（箇所）</t>
    <rPh sb="1" eb="3">
      <t>カショ</t>
    </rPh>
    <phoneticPr fontId="1"/>
  </si>
  <si>
    <t>【級別内訳】</t>
    <rPh sb="1" eb="3">
      <t>キュウベツ</t>
    </rPh>
    <rPh sb="3" eb="5">
      <t>ウチワケ</t>
    </rPh>
    <phoneticPr fontId="1"/>
  </si>
  <si>
    <t>【地区別内訳】</t>
    <rPh sb="1" eb="3">
      <t>チク</t>
    </rPh>
    <rPh sb="3" eb="4">
      <t>ベツ</t>
    </rPh>
    <rPh sb="4" eb="6">
      <t>ウチワケ</t>
    </rPh>
    <phoneticPr fontId="1"/>
  </si>
  <si>
    <t>国道</t>
    <rPh sb="0" eb="2">
      <t>コクドウ</t>
    </rPh>
    <phoneticPr fontId="1"/>
  </si>
  <si>
    <t>県道</t>
    <rPh sb="0" eb="2">
      <t>ケンドウ</t>
    </rPh>
    <phoneticPr fontId="1"/>
  </si>
  <si>
    <t>県君津土木</t>
    <rPh sb="0" eb="1">
      <t>ケン</t>
    </rPh>
    <rPh sb="1" eb="3">
      <t>キミツ</t>
    </rPh>
    <rPh sb="3" eb="5">
      <t>ドボク</t>
    </rPh>
    <phoneticPr fontId="1"/>
  </si>
  <si>
    <t>事務所管内分</t>
    <rPh sb="0" eb="2">
      <t>ジム</t>
    </rPh>
    <rPh sb="2" eb="3">
      <t>ショ</t>
    </rPh>
    <rPh sb="3" eb="5">
      <t>カンナイ</t>
    </rPh>
    <rPh sb="5" eb="6">
      <t>ブン</t>
    </rPh>
    <phoneticPr fontId="1"/>
  </si>
  <si>
    <t>君津市通過分</t>
    <rPh sb="0" eb="3">
      <t>キミツシ</t>
    </rPh>
    <rPh sb="3" eb="5">
      <t>ツウカ</t>
    </rPh>
    <rPh sb="5" eb="6">
      <t>ブン</t>
    </rPh>
    <phoneticPr fontId="1"/>
  </si>
  <si>
    <t>本数</t>
    <rPh sb="0" eb="2">
      <t>ホンスウ</t>
    </rPh>
    <phoneticPr fontId="1"/>
  </si>
  <si>
    <t>県管理の国道分</t>
    <rPh sb="0" eb="1">
      <t>ケン</t>
    </rPh>
    <rPh sb="1" eb="3">
      <t>カンリ</t>
    </rPh>
    <rPh sb="4" eb="6">
      <t>コクドウ</t>
    </rPh>
    <rPh sb="6" eb="7">
      <t>ブン</t>
    </rPh>
    <phoneticPr fontId="1"/>
  </si>
  <si>
    <t>延長(km)</t>
    <rPh sb="0" eb="2">
      <t>エンチョウ</t>
    </rPh>
    <phoneticPr fontId="1"/>
  </si>
  <si>
    <t>計</t>
    <rPh sb="0" eb="1">
      <t>ケイ</t>
    </rPh>
    <phoneticPr fontId="1"/>
  </si>
  <si>
    <t>2路線</t>
    <rPh sb="1" eb="3">
      <t>ロセン</t>
    </rPh>
    <phoneticPr fontId="1"/>
  </si>
  <si>
    <t>市内直轄国道現況</t>
    <rPh sb="0" eb="2">
      <t>シナイ</t>
    </rPh>
    <rPh sb="2" eb="4">
      <t>チョッカツ</t>
    </rPh>
    <rPh sb="4" eb="6">
      <t>コクドウ</t>
    </rPh>
    <rPh sb="6" eb="8">
      <t>ゲンキョウ</t>
    </rPh>
    <phoneticPr fontId="1"/>
  </si>
  <si>
    <t>千葉国道木更津出張所</t>
    <rPh sb="0" eb="2">
      <t>チバ</t>
    </rPh>
    <rPh sb="2" eb="4">
      <t>コクドウ</t>
    </rPh>
    <rPh sb="4" eb="7">
      <t>キサラヅ</t>
    </rPh>
    <rPh sb="7" eb="9">
      <t>シュッチョウ</t>
    </rPh>
    <rPh sb="9" eb="10">
      <t>ジョ</t>
    </rPh>
    <phoneticPr fontId="1"/>
  </si>
  <si>
    <t>道路改良率</t>
    <rPh sb="0" eb="2">
      <t>ドウロ</t>
    </rPh>
    <rPh sb="2" eb="4">
      <t>カイリョウ</t>
    </rPh>
    <rPh sb="4" eb="5">
      <t>リツ</t>
    </rPh>
    <phoneticPr fontId="1"/>
  </si>
  <si>
    <t>道路舗装率</t>
    <rPh sb="0" eb="2">
      <t>ドウロ</t>
    </rPh>
    <rPh sb="2" eb="4">
      <t>ホソウ</t>
    </rPh>
    <rPh sb="4" eb="5">
      <t>リツ</t>
    </rPh>
    <phoneticPr fontId="1"/>
  </si>
  <si>
    <t>平成11年度</t>
    <rPh sb="0" eb="2">
      <t>ヘイセイ</t>
    </rPh>
    <rPh sb="4" eb="6">
      <t>ネンド</t>
    </rPh>
    <phoneticPr fontId="1"/>
  </si>
  <si>
    <t>平成10年度</t>
    <rPh sb="0" eb="2">
      <t>ヘイセイ</t>
    </rPh>
    <rPh sb="4" eb="6">
      <t>ネンド</t>
    </rPh>
    <phoneticPr fontId="1"/>
  </si>
  <si>
    <t>平成元年度</t>
    <rPh sb="0" eb="2">
      <t>ヘイセイ</t>
    </rPh>
    <rPh sb="2" eb="3">
      <t>ゲン</t>
    </rPh>
    <rPh sb="3" eb="5">
      <t>ネンド</t>
    </rPh>
    <phoneticPr fontId="1"/>
  </si>
  <si>
    <t>昭和63年度</t>
    <rPh sb="0" eb="2">
      <t>ショウワ</t>
    </rPh>
    <rPh sb="4" eb="6">
      <t>ネンド</t>
    </rPh>
    <phoneticPr fontId="1"/>
  </si>
  <si>
    <t>昭和62年度</t>
    <rPh sb="0" eb="2">
      <t>ショウワ</t>
    </rPh>
    <rPh sb="4" eb="6">
      <t>ネンド</t>
    </rPh>
    <phoneticPr fontId="1"/>
  </si>
  <si>
    <t>昭和61年度</t>
    <rPh sb="0" eb="2">
      <t>ショウワ</t>
    </rPh>
    <rPh sb="4" eb="6">
      <t>ネンド</t>
    </rPh>
    <phoneticPr fontId="1"/>
  </si>
  <si>
    <t>昭和60年度</t>
    <rPh sb="0" eb="2">
      <t>ショウワ</t>
    </rPh>
    <rPh sb="4" eb="6">
      <t>ネンド</t>
    </rPh>
    <phoneticPr fontId="1"/>
  </si>
  <si>
    <t>昭和59年度</t>
    <rPh sb="0" eb="2">
      <t>ショウワ</t>
    </rPh>
    <rPh sb="4" eb="6">
      <t>ネンド</t>
    </rPh>
    <phoneticPr fontId="1"/>
  </si>
  <si>
    <t>昭和58年度</t>
    <rPh sb="0" eb="2">
      <t>ショウワ</t>
    </rPh>
    <rPh sb="4" eb="6">
      <t>ネンド</t>
    </rPh>
    <phoneticPr fontId="1"/>
  </si>
  <si>
    <t>昭和57年度</t>
    <rPh sb="0" eb="2">
      <t>ショウワ</t>
    </rPh>
    <rPh sb="4" eb="6">
      <t>ネンド</t>
    </rPh>
    <phoneticPr fontId="1"/>
  </si>
  <si>
    <t>昭和56年度</t>
    <rPh sb="0" eb="2">
      <t>ショウワ</t>
    </rPh>
    <rPh sb="4" eb="6">
      <t>ネンド</t>
    </rPh>
    <phoneticPr fontId="1"/>
  </si>
  <si>
    <t>昭和55年度</t>
    <rPh sb="0" eb="2">
      <t>ショウワ</t>
    </rPh>
    <rPh sb="4" eb="6">
      <t>ネンド</t>
    </rPh>
    <phoneticPr fontId="1"/>
  </si>
  <si>
    <t>昭和54年度</t>
    <rPh sb="0" eb="2">
      <t>ショウワ</t>
    </rPh>
    <rPh sb="4" eb="6">
      <t>ネンド</t>
    </rPh>
    <phoneticPr fontId="1"/>
  </si>
  <si>
    <t>平成 9年度</t>
    <rPh sb="0" eb="2">
      <t>ヘイセイ</t>
    </rPh>
    <rPh sb="4" eb="6">
      <t>ネンド</t>
    </rPh>
    <phoneticPr fontId="1"/>
  </si>
  <si>
    <t>平成 8年度</t>
    <rPh sb="0" eb="2">
      <t>ヘイセイ</t>
    </rPh>
    <rPh sb="4" eb="6">
      <t>ネンド</t>
    </rPh>
    <phoneticPr fontId="1"/>
  </si>
  <si>
    <t>平成 7年度</t>
    <rPh sb="0" eb="2">
      <t>ヘイセイ</t>
    </rPh>
    <rPh sb="4" eb="6">
      <t>ネンド</t>
    </rPh>
    <phoneticPr fontId="1"/>
  </si>
  <si>
    <t>平成 6年度</t>
    <rPh sb="0" eb="2">
      <t>ヘイセイ</t>
    </rPh>
    <rPh sb="4" eb="6">
      <t>ネンド</t>
    </rPh>
    <phoneticPr fontId="1"/>
  </si>
  <si>
    <t>平成 5年度</t>
    <rPh sb="0" eb="2">
      <t>ヘイセイ</t>
    </rPh>
    <rPh sb="4" eb="6">
      <t>ネンド</t>
    </rPh>
    <phoneticPr fontId="1"/>
  </si>
  <si>
    <t>平成 4年度</t>
    <rPh sb="0" eb="2">
      <t>ヘイセイ</t>
    </rPh>
    <rPh sb="4" eb="6">
      <t>ネンド</t>
    </rPh>
    <phoneticPr fontId="1"/>
  </si>
  <si>
    <t>平成 3年度</t>
    <rPh sb="0" eb="2">
      <t>ヘイセイ</t>
    </rPh>
    <rPh sb="4" eb="6">
      <t>ネンド</t>
    </rPh>
    <phoneticPr fontId="1"/>
  </si>
  <si>
    <t>平成 2年度</t>
    <rPh sb="0" eb="2">
      <t>ヘイセイ</t>
    </rPh>
    <rPh sb="4" eb="6">
      <t>ネンド</t>
    </rPh>
    <phoneticPr fontId="1"/>
  </si>
  <si>
    <t>3.区域変更</t>
    <rPh sb="2" eb="4">
      <t>クイキ</t>
    </rPh>
    <rPh sb="4" eb="6">
      <t>ヘンコウ</t>
    </rPh>
    <phoneticPr fontId="1"/>
  </si>
  <si>
    <t>種　　別</t>
    <rPh sb="0" eb="1">
      <t>タネ</t>
    </rPh>
    <rPh sb="3" eb="4">
      <t>ベツ</t>
    </rPh>
    <phoneticPr fontId="1"/>
  </si>
  <si>
    <t>1.廃　　止</t>
    <rPh sb="2" eb="3">
      <t>ハイ</t>
    </rPh>
    <rPh sb="5" eb="6">
      <t>ドメ</t>
    </rPh>
    <phoneticPr fontId="1"/>
  </si>
  <si>
    <t>2.認　　定</t>
    <rPh sb="2" eb="3">
      <t>シノブ</t>
    </rPh>
    <rPh sb="5" eb="6">
      <t>サダム</t>
    </rPh>
    <phoneticPr fontId="1"/>
  </si>
  <si>
    <t>4.舗　　装</t>
    <rPh sb="2" eb="3">
      <t>ミセ</t>
    </rPh>
    <rPh sb="5" eb="6">
      <t>ソウ</t>
    </rPh>
    <phoneticPr fontId="1"/>
  </si>
  <si>
    <t>路線</t>
    <rPh sb="0" eb="2">
      <t>ロセン</t>
    </rPh>
    <phoneticPr fontId="1"/>
  </si>
  <si>
    <t>5.調書漏等</t>
    <rPh sb="2" eb="3">
      <t>チョウ</t>
    </rPh>
    <rPh sb="3" eb="4">
      <t>ショ</t>
    </rPh>
    <rPh sb="4" eb="5">
      <t>モ</t>
    </rPh>
    <rPh sb="5" eb="6">
      <t>トウ</t>
    </rPh>
    <phoneticPr fontId="1"/>
  </si>
  <si>
    <t>実 延 長</t>
    <rPh sb="0" eb="1">
      <t>ミ</t>
    </rPh>
    <rPh sb="2" eb="3">
      <t>エン</t>
    </rPh>
    <rPh sb="4" eb="5">
      <t>チョウ</t>
    </rPh>
    <phoneticPr fontId="1"/>
  </si>
  <si>
    <t>総 延 長</t>
    <rPh sb="0" eb="1">
      <t>ソウ</t>
    </rPh>
    <rPh sb="2" eb="3">
      <t>エン</t>
    </rPh>
    <rPh sb="4" eb="5">
      <t>チョウ</t>
    </rPh>
    <phoneticPr fontId="1"/>
  </si>
  <si>
    <t>地 区 名</t>
    <rPh sb="0" eb="1">
      <t>チ</t>
    </rPh>
    <rPh sb="2" eb="3">
      <t>ク</t>
    </rPh>
    <rPh sb="4" eb="5">
      <t>メイ</t>
    </rPh>
    <phoneticPr fontId="1"/>
  </si>
  <si>
    <t>単位：m</t>
    <rPh sb="0" eb="2">
      <t>タンイ</t>
    </rPh>
    <phoneticPr fontId="1"/>
  </si>
  <si>
    <t>路 線 数</t>
    <rPh sb="0" eb="1">
      <t>ミチ</t>
    </rPh>
    <rPh sb="2" eb="3">
      <t>セン</t>
    </rPh>
    <rPh sb="4" eb="5">
      <t>スウ</t>
    </rPh>
    <phoneticPr fontId="1"/>
  </si>
  <si>
    <t>橋 梁 数</t>
    <rPh sb="0" eb="1">
      <t>ハシ</t>
    </rPh>
    <rPh sb="2" eb="3">
      <t>ハリ</t>
    </rPh>
    <rPh sb="4" eb="5">
      <t>スウ</t>
    </rPh>
    <phoneticPr fontId="1"/>
  </si>
  <si>
    <t>延 長（km）</t>
    <rPh sb="0" eb="1">
      <t>エン</t>
    </rPh>
    <rPh sb="2" eb="3">
      <t>チョウ</t>
    </rPh>
    <phoneticPr fontId="1"/>
  </si>
  <si>
    <t>合  計</t>
    <rPh sb="0" eb="1">
      <t>ゴウ</t>
    </rPh>
    <rPh sb="3" eb="4">
      <t>ケイ</t>
    </rPh>
    <phoneticPr fontId="1"/>
  </si>
  <si>
    <t>県  道</t>
    <rPh sb="0" eb="1">
      <t>ケン</t>
    </rPh>
    <rPh sb="3" eb="4">
      <t>ミチ</t>
    </rPh>
    <phoneticPr fontId="1"/>
  </si>
  <si>
    <t>16号</t>
    <rPh sb="2" eb="3">
      <t>ゴウ</t>
    </rPh>
    <phoneticPr fontId="1"/>
  </si>
  <si>
    <t>127号</t>
    <rPh sb="3" eb="4">
      <t>ゴウ</t>
    </rPh>
    <phoneticPr fontId="1"/>
  </si>
  <si>
    <t>自動車交通　　　　不能比率</t>
    <rPh sb="0" eb="3">
      <t>ジドウシャ</t>
    </rPh>
    <rPh sb="3" eb="5">
      <t>コウツウ</t>
    </rPh>
    <rPh sb="9" eb="11">
      <t>フノウ</t>
    </rPh>
    <rPh sb="11" eb="13">
      <t>ヒリツ</t>
    </rPh>
    <phoneticPr fontId="1"/>
  </si>
  <si>
    <t>年　度</t>
    <rPh sb="0" eb="1">
      <t>トシ</t>
    </rPh>
    <rPh sb="2" eb="3">
      <t>タビ</t>
    </rPh>
    <phoneticPr fontId="1"/>
  </si>
  <si>
    <t>路　線　</t>
    <rPh sb="0" eb="1">
      <t>ミチ</t>
    </rPh>
    <rPh sb="2" eb="3">
      <t>セン</t>
    </rPh>
    <phoneticPr fontId="1"/>
  </si>
  <si>
    <t>名　称</t>
    <rPh sb="0" eb="1">
      <t>メイ</t>
    </rPh>
    <rPh sb="2" eb="3">
      <t>ショウ</t>
    </rPh>
    <phoneticPr fontId="1"/>
  </si>
  <si>
    <t>1 級 市 道</t>
    <rPh sb="2" eb="3">
      <t>キュウ</t>
    </rPh>
    <rPh sb="4" eb="5">
      <t>シ</t>
    </rPh>
    <rPh sb="6" eb="7">
      <t>ミチ</t>
    </rPh>
    <phoneticPr fontId="1"/>
  </si>
  <si>
    <t>2 級 市 道</t>
    <rPh sb="2" eb="3">
      <t>キュウ</t>
    </rPh>
    <rPh sb="4" eb="5">
      <t>シ</t>
    </rPh>
    <rPh sb="6" eb="7">
      <t>ミチ</t>
    </rPh>
    <phoneticPr fontId="1"/>
  </si>
  <si>
    <t>合   計</t>
    <rPh sb="0" eb="1">
      <t>ゴウ</t>
    </rPh>
    <rPh sb="4" eb="5">
      <t>ケイ</t>
    </rPh>
    <phoneticPr fontId="1"/>
  </si>
  <si>
    <t>級　 名</t>
    <rPh sb="0" eb="1">
      <t>キュウ</t>
    </rPh>
    <rPh sb="3" eb="4">
      <t>メイ</t>
    </rPh>
    <phoneticPr fontId="1"/>
  </si>
  <si>
    <t>路 線 名</t>
    <rPh sb="0" eb="1">
      <t>ミチ</t>
    </rPh>
    <rPh sb="2" eb="3">
      <t>セン</t>
    </rPh>
    <rPh sb="4" eb="5">
      <t>メイ</t>
    </rPh>
    <phoneticPr fontId="1"/>
  </si>
  <si>
    <t>＜県道・県管理の国道の現況＞　　　　県君津土木調査</t>
    <rPh sb="1" eb="3">
      <t>ケンドウ</t>
    </rPh>
    <rPh sb="4" eb="5">
      <t>ケン</t>
    </rPh>
    <rPh sb="5" eb="7">
      <t>カンリ</t>
    </rPh>
    <rPh sb="8" eb="10">
      <t>コクドウ</t>
    </rPh>
    <rPh sb="11" eb="13">
      <t>ゲンキョウ</t>
    </rPh>
    <rPh sb="18" eb="19">
      <t>ケン</t>
    </rPh>
    <rPh sb="19" eb="21">
      <t>キミツ</t>
    </rPh>
    <rPh sb="21" eb="23">
      <t>ドボク</t>
    </rPh>
    <rPh sb="23" eb="25">
      <t>チョウサ</t>
    </rPh>
    <phoneticPr fontId="1"/>
  </si>
  <si>
    <t>平成12年度</t>
    <rPh sb="0" eb="2">
      <t>ヘイセイ</t>
    </rPh>
    <rPh sb="4" eb="6">
      <t>ネンド</t>
    </rPh>
    <phoneticPr fontId="1"/>
  </si>
  <si>
    <t>【市内を通過する国・県道現況】　＜H.12.4.1 現在＞</t>
    <rPh sb="1" eb="3">
      <t>シナイ</t>
    </rPh>
    <rPh sb="4" eb="6">
      <t>ツウカ</t>
    </rPh>
    <rPh sb="8" eb="9">
      <t>クニ</t>
    </rPh>
    <rPh sb="10" eb="12">
      <t>ケンドウ</t>
    </rPh>
    <rPh sb="12" eb="14">
      <t>ゲンキョウ</t>
    </rPh>
    <rPh sb="26" eb="28">
      <t>ゲンザイ</t>
    </rPh>
    <phoneticPr fontId="1"/>
  </si>
  <si>
    <t>平成13年度</t>
    <rPh sb="0" eb="2">
      <t>ヘイセイ</t>
    </rPh>
    <rPh sb="4" eb="6">
      <t>ネンド</t>
    </rPh>
    <phoneticPr fontId="1"/>
  </si>
  <si>
    <t>平成14年度</t>
    <rPh sb="0" eb="2">
      <t>ヘイセイ</t>
    </rPh>
    <rPh sb="4" eb="6">
      <t>ネンド</t>
    </rPh>
    <phoneticPr fontId="1"/>
  </si>
  <si>
    <t>平成15年度</t>
    <rPh sb="0" eb="2">
      <t>ヘイセイ</t>
    </rPh>
    <rPh sb="4" eb="6">
      <t>ネンド</t>
    </rPh>
    <phoneticPr fontId="1"/>
  </si>
  <si>
    <t>平成16年度</t>
    <rPh sb="0" eb="2">
      <t>ヘイセイ</t>
    </rPh>
    <rPh sb="4" eb="6">
      <t>ネンド</t>
    </rPh>
    <phoneticPr fontId="1"/>
  </si>
  <si>
    <t>改良率(％)</t>
    <rPh sb="0" eb="2">
      <t>カイリョウ</t>
    </rPh>
    <rPh sb="2" eb="3">
      <t>リツ</t>
    </rPh>
    <phoneticPr fontId="1"/>
  </si>
  <si>
    <t>舗装率(％)</t>
    <rPh sb="0" eb="2">
      <t>ホソウ</t>
    </rPh>
    <rPh sb="2" eb="3">
      <t>リツ</t>
    </rPh>
    <phoneticPr fontId="1"/>
  </si>
  <si>
    <t>延長(ｍ)</t>
    <rPh sb="0" eb="1">
      <t>エン</t>
    </rPh>
    <rPh sb="1" eb="2">
      <t>チョウ</t>
    </rPh>
    <phoneticPr fontId="1"/>
  </si>
  <si>
    <t>トンネル</t>
    <phoneticPr fontId="1"/>
  </si>
  <si>
    <t>(ｍ)</t>
    <phoneticPr fontId="1"/>
  </si>
  <si>
    <t>(ｍ)</t>
    <phoneticPr fontId="1"/>
  </si>
  <si>
    <t>（　　）</t>
    <phoneticPr fontId="1"/>
  </si>
  <si>
    <t>L=</t>
    <phoneticPr fontId="1"/>
  </si>
  <si>
    <t>W=</t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</si>
  <si>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</si>
  <si>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</si>
  <si>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</si>
  <si>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路線数について ： 等級が混在している路線については、上位市道で計上している</t>
    <rPh sb="0" eb="2">
      <t>ロセン</t>
    </rPh>
    <rPh sb="2" eb="3">
      <t>スウ</t>
    </rPh>
    <rPh sb="10" eb="12">
      <t>トウキュウ</t>
    </rPh>
    <rPh sb="13" eb="15">
      <t>コンザイ</t>
    </rPh>
    <rPh sb="19" eb="21">
      <t>ロセン</t>
    </rPh>
    <rPh sb="27" eb="29">
      <t>ジョウイ</t>
    </rPh>
    <rPh sb="29" eb="31">
      <t>シドウ</t>
    </rPh>
    <rPh sb="32" eb="34">
      <t>ケイジョウ</t>
    </rPh>
    <phoneticPr fontId="1"/>
  </si>
  <si>
    <t>路線数について ： 地区別路線数は、地区単位で計上の為、路線数の合計は市道の路線数と一致しない</t>
    <rPh sb="0" eb="2">
      <t>ロセン</t>
    </rPh>
    <rPh sb="2" eb="3">
      <t>スウ</t>
    </rPh>
    <rPh sb="10" eb="12">
      <t>チク</t>
    </rPh>
    <rPh sb="12" eb="13">
      <t>ベツ</t>
    </rPh>
    <rPh sb="13" eb="15">
      <t>ロセン</t>
    </rPh>
    <rPh sb="15" eb="16">
      <t>スウ</t>
    </rPh>
    <rPh sb="18" eb="20">
      <t>チク</t>
    </rPh>
    <rPh sb="20" eb="22">
      <t>タンイ</t>
    </rPh>
    <rPh sb="23" eb="25">
      <t>ケイジョウ</t>
    </rPh>
    <rPh sb="26" eb="27">
      <t>タメ</t>
    </rPh>
    <rPh sb="28" eb="30">
      <t>ロセン</t>
    </rPh>
    <rPh sb="30" eb="31">
      <t>スウ</t>
    </rPh>
    <rPh sb="32" eb="34">
      <t>ゴウケイ</t>
    </rPh>
    <rPh sb="35" eb="37">
      <t>シドウ</t>
    </rPh>
    <rPh sb="38" eb="40">
      <t>ロセン</t>
    </rPh>
    <rPh sb="40" eb="41">
      <t>スウ</t>
    </rPh>
    <rPh sb="42" eb="44">
      <t>イッチ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</si>
  <si>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</si>
  <si>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</si>
  <si>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※当該年度増減一覧</t>
    <rPh sb="1" eb="3">
      <t>トウガイ</t>
    </rPh>
    <rPh sb="3" eb="5">
      <t>ネンド</t>
    </rPh>
    <rPh sb="5" eb="7">
      <t>ゾウゲン</t>
    </rPh>
    <rPh sb="7" eb="9">
      <t>イチラン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</si>
  <si>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</si>
  <si>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phoneticPr fontId="1"/>
  </si>
  <si>
    <t>平成24年度</t>
    <phoneticPr fontId="1"/>
  </si>
  <si>
    <t>君 津 市 の 市 道 の 現 況</t>
    <phoneticPr fontId="1"/>
  </si>
  <si>
    <t>平成25年度</t>
    <phoneticPr fontId="1"/>
  </si>
  <si>
    <t>平成26年度</t>
    <phoneticPr fontId="1"/>
  </si>
  <si>
    <t>平成27年度</t>
    <phoneticPr fontId="1"/>
  </si>
  <si>
    <t>道路改良率等の調べ         （ 単位：% ）</t>
    <phoneticPr fontId="1"/>
  </si>
  <si>
    <t>平成28年度</t>
    <phoneticPr fontId="1"/>
  </si>
  <si>
    <t>平成29年度</t>
    <phoneticPr fontId="1"/>
  </si>
  <si>
    <t>平成30年度</t>
    <phoneticPr fontId="1"/>
  </si>
  <si>
    <t>令和元年度</t>
    <phoneticPr fontId="1"/>
  </si>
  <si>
    <t>令和2年度</t>
    <phoneticPr fontId="1"/>
  </si>
  <si>
    <t>令和3年度</t>
    <phoneticPr fontId="1"/>
  </si>
  <si>
    <t>令和6年3月22日現在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</si>
  <si>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令和5年度</t>
    <rPh sb="0" eb="2">
      <t>レイワ</t>
    </rPh>
    <rPh sb="3" eb="5">
      <t>ネンド</t>
    </rPh>
    <phoneticPr fontId="1"/>
  </si>
  <si>
    <t>令和4年度</t>
    <phoneticPr fontId="1"/>
  </si>
  <si>
    <t>(DATA:2024.3.22)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</si>
</sst>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_ "/>
    <numFmt numFmtId="177" formatCode="0.0_);[Red]\(0.0\)"/>
    <numFmt numFmtId="178" formatCode="#,##0_ "/>
    <numFmt numFmtId="179" formatCode="\(#,##0\)"/>
    <numFmt numFmtId="180" formatCode="0.00_ "/>
    <numFmt numFmtId="181" formatCode="#,##0.00_ "/>
    <numFmt numFmtId="182" formatCode="0_);[Red]\(0\)"/>
    <numFmt numFmtId="183" formatCode="0_ "/>
    <numFmt numFmtId="184" formatCode="#,##0.0_ "/>
    <numFmt numFmtId="185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38" xfId="0" applyFont="1" applyFill="1" applyBorder="1" applyAlignment="1">
      <alignment vertical="center"/>
    </xf>
    <xf numFmtId="177" fontId="3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/>
    </xf>
    <xf numFmtId="185" fontId="3" fillId="0" borderId="5" xfId="0" applyNumberFormat="1" applyFont="1" applyFill="1" applyBorder="1" applyAlignment="1">
      <alignment horizontal="right"/>
    </xf>
    <xf numFmtId="185" fontId="3" fillId="0" borderId="14" xfId="0" applyNumberFormat="1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 vertical="center"/>
    </xf>
    <xf numFmtId="177" fontId="3" fillId="0" borderId="19" xfId="0" applyNumberFormat="1" applyFont="1" applyFill="1" applyBorder="1" applyAlignment="1">
      <alignment horizontal="right" vertical="center"/>
    </xf>
    <xf numFmtId="177" fontId="3" fillId="0" borderId="20" xfId="0" applyNumberFormat="1" applyFont="1" applyFill="1" applyBorder="1" applyAlignment="1">
      <alignment horizontal="right" vertical="center"/>
    </xf>
    <xf numFmtId="177" fontId="3" fillId="0" borderId="23" xfId="0" applyNumberFormat="1" applyFont="1" applyFill="1" applyBorder="1" applyAlignment="1">
      <alignment vertical="center"/>
    </xf>
    <xf numFmtId="177" fontId="3" fillId="0" borderId="20" xfId="0" applyNumberFormat="1" applyFont="1" applyFill="1" applyBorder="1" applyAlignment="1">
      <alignment vertical="center"/>
    </xf>
    <xf numFmtId="179" fontId="3" fillId="0" borderId="6" xfId="0" applyNumberFormat="1" applyFont="1" applyFill="1" applyBorder="1" applyAlignment="1">
      <alignment horizontal="right"/>
    </xf>
    <xf numFmtId="179" fontId="3" fillId="0" borderId="15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center" vertical="center"/>
    </xf>
    <xf numFmtId="177" fontId="3" fillId="0" borderId="21" xfId="0" applyNumberFormat="1" applyFont="1" applyFill="1" applyBorder="1" applyAlignment="1">
      <alignment horizontal="right" vertical="center"/>
    </xf>
    <xf numFmtId="177" fontId="3" fillId="0" borderId="22" xfId="0" applyNumberFormat="1" applyFont="1" applyFill="1" applyBorder="1" applyAlignment="1">
      <alignment horizontal="right" vertical="center"/>
    </xf>
    <xf numFmtId="185" fontId="3" fillId="0" borderId="16" xfId="0" applyNumberFormat="1" applyFont="1" applyFill="1" applyBorder="1" applyAlignment="1">
      <alignment horizontal="right"/>
    </xf>
    <xf numFmtId="185" fontId="3" fillId="0" borderId="17" xfId="0" applyNumberFormat="1" applyFont="1" applyFill="1" applyBorder="1" applyAlignment="1">
      <alignment horizontal="right"/>
    </xf>
    <xf numFmtId="185" fontId="3" fillId="0" borderId="1" xfId="0" applyNumberFormat="1" applyFont="1" applyFill="1" applyBorder="1" applyAlignment="1">
      <alignment horizontal="right"/>
    </xf>
    <xf numFmtId="185" fontId="3" fillId="0" borderId="2" xfId="0" applyNumberFormat="1" applyFont="1" applyFill="1" applyBorder="1" applyAlignment="1">
      <alignment horizontal="right"/>
    </xf>
    <xf numFmtId="179" fontId="3" fillId="0" borderId="3" xfId="0" applyNumberFormat="1" applyFont="1" applyFill="1" applyBorder="1" applyAlignment="1">
      <alignment horizontal="right"/>
    </xf>
    <xf numFmtId="179" fontId="3" fillId="0" borderId="4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85" fontId="3" fillId="0" borderId="0" xfId="0" applyNumberFormat="1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84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77" fontId="3" fillId="0" borderId="19" xfId="0" applyNumberFormat="1" applyFont="1" applyFill="1" applyBorder="1" applyAlignment="1">
      <alignment vertical="center"/>
    </xf>
    <xf numFmtId="177" fontId="3" fillId="0" borderId="21" xfId="0" applyNumberFormat="1" applyFont="1" applyFill="1" applyBorder="1" applyAlignment="1">
      <alignment vertical="center"/>
    </xf>
    <xf numFmtId="177" fontId="3" fillId="0" borderId="22" xfId="0" applyNumberFormat="1" applyFont="1" applyFill="1" applyBorder="1" applyAlignment="1">
      <alignment vertical="center"/>
    </xf>
    <xf numFmtId="177" fontId="3" fillId="0" borderId="24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vertical="center"/>
    </xf>
    <xf numFmtId="181" fontId="3" fillId="0" borderId="0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7" fontId="3" fillId="0" borderId="25" xfId="0" applyNumberFormat="1" applyFont="1" applyFill="1" applyBorder="1" applyAlignment="1">
      <alignment vertical="center"/>
    </xf>
    <xf numFmtId="177" fontId="3" fillId="0" borderId="27" xfId="0" applyNumberFormat="1" applyFont="1" applyFill="1" applyBorder="1" applyAlignment="1">
      <alignment vertical="center"/>
    </xf>
    <xf numFmtId="177" fontId="3" fillId="0" borderId="26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center"/>
    </xf>
    <xf numFmtId="183" fontId="3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/>
    <xf numFmtId="0" fontId="3" fillId="0" borderId="3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8" fontId="3" fillId="0" borderId="39" xfId="0" applyNumberFormat="1" applyFont="1" applyFill="1" applyBorder="1" applyAlignment="1">
      <alignment vertical="center"/>
    </xf>
    <xf numFmtId="178" fontId="3" fillId="0" borderId="60" xfId="0" applyNumberFormat="1" applyFont="1" applyFill="1" applyBorder="1" applyAlignment="1">
      <alignment vertical="center"/>
    </xf>
    <xf numFmtId="178" fontId="3" fillId="0" borderId="50" xfId="0" applyNumberFormat="1" applyFont="1" applyFill="1" applyBorder="1" applyAlignment="1">
      <alignment vertical="center"/>
    </xf>
    <xf numFmtId="178" fontId="3" fillId="0" borderId="72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horizontal="right" vertical="center"/>
    </xf>
    <xf numFmtId="180" fontId="3" fillId="0" borderId="42" xfId="0" applyNumberFormat="1" applyFont="1" applyFill="1" applyBorder="1" applyAlignment="1">
      <alignment horizontal="right" vertical="center"/>
    </xf>
    <xf numFmtId="180" fontId="3" fillId="0" borderId="23" xfId="0" applyNumberFormat="1" applyFont="1" applyFill="1" applyBorder="1" applyAlignment="1">
      <alignment horizontal="right" vertical="center"/>
    </xf>
    <xf numFmtId="180" fontId="3" fillId="0" borderId="20" xfId="0" applyNumberFormat="1" applyFont="1" applyFill="1" applyBorder="1" applyAlignment="1">
      <alignment horizontal="right" vertical="center"/>
    </xf>
    <xf numFmtId="178" fontId="3" fillId="0" borderId="17" xfId="0" applyNumberFormat="1" applyFont="1" applyFill="1" applyBorder="1" applyAlignment="1">
      <alignment vertical="center"/>
    </xf>
    <xf numFmtId="178" fontId="3" fillId="0" borderId="15" xfId="0" applyNumberFormat="1" applyFont="1" applyFill="1" applyBorder="1" applyAlignment="1">
      <alignment vertical="center"/>
    </xf>
    <xf numFmtId="178" fontId="3" fillId="0" borderId="30" xfId="0" applyNumberFormat="1" applyFont="1" applyFill="1" applyBorder="1" applyAlignment="1">
      <alignment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178" fontId="3" fillId="0" borderId="28" xfId="0" applyNumberFormat="1" applyFont="1" applyFill="1" applyBorder="1" applyAlignment="1">
      <alignment vertical="center"/>
    </xf>
    <xf numFmtId="178" fontId="3" fillId="0" borderId="43" xfId="0" applyNumberFormat="1" applyFont="1" applyFill="1" applyBorder="1" applyAlignment="1">
      <alignment vertical="center"/>
    </xf>
    <xf numFmtId="178" fontId="3" fillId="0" borderId="29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31" xfId="0" applyNumberFormat="1" applyFont="1" applyFill="1" applyBorder="1" applyAlignment="1">
      <alignment vertical="center"/>
    </xf>
    <xf numFmtId="178" fontId="3" fillId="0" borderId="33" xfId="0" applyNumberFormat="1" applyFont="1" applyFill="1" applyBorder="1" applyAlignment="1">
      <alignment vertical="center"/>
    </xf>
    <xf numFmtId="178" fontId="3" fillId="0" borderId="38" xfId="0" applyNumberFormat="1" applyFont="1" applyFill="1" applyBorder="1" applyAlignment="1">
      <alignment vertical="center"/>
    </xf>
    <xf numFmtId="181" fontId="3" fillId="0" borderId="28" xfId="0" applyNumberFormat="1" applyFont="1" applyFill="1" applyBorder="1" applyAlignment="1">
      <alignment vertical="center"/>
    </xf>
    <xf numFmtId="181" fontId="3" fillId="0" borderId="67" xfId="0" applyNumberFormat="1" applyFont="1" applyFill="1" applyBorder="1" applyAlignment="1">
      <alignment vertical="center"/>
    </xf>
    <xf numFmtId="181" fontId="3" fillId="0" borderId="29" xfId="0" applyNumberFormat="1" applyFont="1" applyFill="1" applyBorder="1" applyAlignment="1">
      <alignment vertical="center"/>
    </xf>
    <xf numFmtId="181" fontId="3" fillId="0" borderId="20" xfId="0" applyNumberFormat="1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vertical="center"/>
    </xf>
    <xf numFmtId="178" fontId="3" fillId="0" borderId="4" xfId="0" applyNumberFormat="1" applyFont="1" applyFill="1" applyBorder="1" applyAlignment="1">
      <alignment vertical="center"/>
    </xf>
    <xf numFmtId="178" fontId="3" fillId="0" borderId="17" xfId="0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178" fontId="3" fillId="0" borderId="53" xfId="0" applyNumberFormat="1" applyFont="1" applyFill="1" applyBorder="1" applyAlignment="1">
      <alignment vertical="center"/>
    </xf>
    <xf numFmtId="178" fontId="3" fillId="0" borderId="54" xfId="0" applyNumberFormat="1" applyFont="1" applyFill="1" applyBorder="1" applyAlignment="1">
      <alignment vertical="center"/>
    </xf>
    <xf numFmtId="178" fontId="3" fillId="0" borderId="69" xfId="0" applyNumberFormat="1" applyFont="1" applyFill="1" applyBorder="1" applyAlignment="1">
      <alignment vertical="center"/>
    </xf>
    <xf numFmtId="178" fontId="3" fillId="0" borderId="70" xfId="0" applyNumberFormat="1" applyFont="1" applyFill="1" applyBorder="1" applyAlignment="1">
      <alignment vertical="center"/>
    </xf>
    <xf numFmtId="178" fontId="3" fillId="0" borderId="61" xfId="0" applyNumberFormat="1" applyFont="1" applyFill="1" applyBorder="1" applyAlignment="1">
      <alignment vertical="center"/>
    </xf>
    <xf numFmtId="181" fontId="3" fillId="0" borderId="43" xfId="0" applyNumberFormat="1" applyFont="1" applyFill="1" applyBorder="1" applyAlignment="1">
      <alignment vertical="center"/>
    </xf>
    <xf numFmtId="181" fontId="3" fillId="0" borderId="42" xfId="0" applyNumberFormat="1" applyFont="1" applyFill="1" applyBorder="1" applyAlignment="1">
      <alignment vertical="center"/>
    </xf>
    <xf numFmtId="178" fontId="3" fillId="0" borderId="57" xfId="0" applyNumberFormat="1" applyFont="1" applyFill="1" applyBorder="1" applyAlignment="1">
      <alignment vertical="center"/>
    </xf>
    <xf numFmtId="178" fontId="3" fillId="0" borderId="51" xfId="0" applyNumberFormat="1" applyFont="1" applyFill="1" applyBorder="1" applyAlignment="1">
      <alignment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178" fontId="3" fillId="0" borderId="19" xfId="0" applyNumberFormat="1" applyFont="1" applyFill="1" applyBorder="1" applyAlignment="1">
      <alignment vertical="center"/>
    </xf>
    <xf numFmtId="0" fontId="3" fillId="0" borderId="31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178" fontId="3" fillId="0" borderId="14" xfId="0" applyNumberFormat="1" applyFont="1" applyFill="1" applyBorder="1" applyAlignment="1">
      <alignment vertical="center"/>
    </xf>
    <xf numFmtId="178" fontId="3" fillId="0" borderId="41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8" fontId="3" fillId="0" borderId="23" xfId="0" applyNumberFormat="1" applyFont="1" applyFill="1" applyBorder="1" applyAlignment="1">
      <alignment vertical="center"/>
    </xf>
    <xf numFmtId="0" fontId="3" fillId="0" borderId="50" xfId="0" applyFont="1" applyFill="1" applyBorder="1" applyAlignment="1">
      <alignment horizontal="center" vertical="center"/>
    </xf>
    <xf numFmtId="182" fontId="3" fillId="0" borderId="5" xfId="0" applyNumberFormat="1" applyFont="1" applyFill="1" applyBorder="1" applyAlignment="1">
      <alignment vertical="center"/>
    </xf>
    <xf numFmtId="182" fontId="3" fillId="0" borderId="3" xfId="0" applyNumberFormat="1" applyFont="1" applyFill="1" applyBorder="1" applyAlignment="1">
      <alignment vertical="center"/>
    </xf>
    <xf numFmtId="182" fontId="3" fillId="0" borderId="1" xfId="0" applyNumberFormat="1" applyFont="1" applyFill="1" applyBorder="1" applyAlignment="1">
      <alignment vertical="center"/>
    </xf>
    <xf numFmtId="181" fontId="3" fillId="0" borderId="35" xfId="0" applyNumberFormat="1" applyFont="1" applyFill="1" applyBorder="1" applyAlignment="1">
      <alignment vertical="center"/>
    </xf>
    <xf numFmtId="181" fontId="3" fillId="0" borderId="32" xfId="0" applyNumberFormat="1" applyFont="1" applyFill="1" applyBorder="1" applyAlignment="1">
      <alignment vertical="center"/>
    </xf>
    <xf numFmtId="181" fontId="3" fillId="0" borderId="36" xfId="0" applyNumberFormat="1" applyFont="1" applyFill="1" applyBorder="1" applyAlignment="1">
      <alignment vertical="center"/>
    </xf>
    <xf numFmtId="181" fontId="3" fillId="0" borderId="37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178" fontId="3" fillId="0" borderId="16" xfId="0" applyNumberFormat="1" applyFont="1" applyFill="1" applyBorder="1" applyAlignment="1">
      <alignment vertical="center"/>
    </xf>
    <xf numFmtId="178" fontId="3" fillId="0" borderId="6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178" fontId="3" fillId="0" borderId="3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185" fontId="3" fillId="0" borderId="7" xfId="0" applyNumberFormat="1" applyFont="1" applyFill="1" applyBorder="1" applyAlignment="1">
      <alignment horizontal="right" vertical="center"/>
    </xf>
    <xf numFmtId="185" fontId="3" fillId="0" borderId="59" xfId="0" applyNumberFormat="1" applyFont="1" applyFill="1" applyBorder="1" applyAlignment="1">
      <alignment horizontal="right" vertical="center"/>
    </xf>
    <xf numFmtId="185" fontId="3" fillId="0" borderId="8" xfId="0" applyNumberFormat="1" applyFont="1" applyFill="1" applyBorder="1" applyAlignment="1">
      <alignment horizontal="right" vertical="center"/>
    </xf>
    <xf numFmtId="178" fontId="3" fillId="0" borderId="7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8" fontId="3" fillId="0" borderId="9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8" fontId="3" fillId="0" borderId="58" xfId="0" applyNumberFormat="1" applyFont="1" applyFill="1" applyBorder="1" applyAlignment="1">
      <alignment vertical="center"/>
    </xf>
    <xf numFmtId="178" fontId="3" fillId="0" borderId="55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vertical="center"/>
    </xf>
    <xf numFmtId="0" fontId="3" fillId="0" borderId="32" xfId="0" applyFont="1" applyFill="1" applyBorder="1" applyAlignment="1">
      <alignment horizontal="center"/>
    </xf>
    <xf numFmtId="0" fontId="3" fillId="0" borderId="4" xfId="0" applyFont="1" applyFill="1" applyBorder="1" applyAlignment="1">
      <alignment vertical="center"/>
    </xf>
    <xf numFmtId="180" fontId="3" fillId="0" borderId="35" xfId="0" applyNumberFormat="1" applyFont="1" applyFill="1" applyBorder="1" applyAlignment="1">
      <alignment horizontal="right" vertical="center"/>
    </xf>
    <xf numFmtId="180" fontId="3" fillId="0" borderId="32" xfId="0" applyNumberFormat="1" applyFont="1" applyFill="1" applyBorder="1" applyAlignment="1">
      <alignment horizontal="right" vertical="center"/>
    </xf>
    <xf numFmtId="180" fontId="3" fillId="0" borderId="36" xfId="0" applyNumberFormat="1" applyFont="1" applyFill="1" applyBorder="1" applyAlignment="1">
      <alignment horizontal="right" vertical="center"/>
    </xf>
    <xf numFmtId="180" fontId="3" fillId="0" borderId="37" xfId="0" applyNumberFormat="1" applyFont="1" applyFill="1" applyBorder="1" applyAlignment="1">
      <alignment horizontal="right" vertical="center"/>
    </xf>
    <xf numFmtId="180" fontId="3" fillId="0" borderId="33" xfId="0" applyNumberFormat="1" applyFont="1" applyFill="1" applyBorder="1" applyAlignment="1">
      <alignment horizontal="right" vertical="center"/>
    </xf>
    <xf numFmtId="180" fontId="3" fillId="0" borderId="38" xfId="0" applyNumberFormat="1" applyFont="1" applyFill="1" applyBorder="1" applyAlignment="1">
      <alignment horizontal="right" vertical="center"/>
    </xf>
    <xf numFmtId="185" fontId="3" fillId="0" borderId="39" xfId="0" applyNumberFormat="1" applyFont="1" applyFill="1" applyBorder="1" applyAlignment="1">
      <alignment horizontal="right" vertical="center"/>
    </xf>
    <xf numFmtId="185" fontId="3" fillId="0" borderId="40" xfId="0" applyNumberFormat="1" applyFont="1" applyFill="1" applyBorder="1" applyAlignment="1">
      <alignment horizontal="right" vertical="center"/>
    </xf>
    <xf numFmtId="185" fontId="3" fillId="0" borderId="41" xfId="0" applyNumberFormat="1" applyFont="1" applyFill="1" applyBorder="1" applyAlignment="1">
      <alignment horizontal="right" vertical="center"/>
    </xf>
    <xf numFmtId="185" fontId="3" fillId="0" borderId="0" xfId="0" applyNumberFormat="1" applyFont="1" applyFill="1" applyBorder="1" applyAlignment="1">
      <alignment horizontal="right" vertical="center"/>
    </xf>
    <xf numFmtId="185" fontId="3" fillId="0" borderId="6" xfId="0" applyNumberFormat="1" applyFont="1" applyFill="1" applyBorder="1" applyAlignment="1">
      <alignment horizontal="right" vertical="center"/>
    </xf>
    <xf numFmtId="185" fontId="3" fillId="0" borderId="16" xfId="0" applyNumberFormat="1" applyFont="1" applyFill="1" applyBorder="1" applyAlignment="1">
      <alignment horizontal="right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178" fontId="3" fillId="0" borderId="44" xfId="0" applyNumberFormat="1" applyFont="1" applyFill="1" applyBorder="1" applyAlignment="1">
      <alignment vertical="center"/>
    </xf>
    <xf numFmtId="178" fontId="3" fillId="0" borderId="45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8" fontId="3" fillId="0" borderId="35" xfId="0" applyNumberFormat="1" applyFont="1" applyFill="1" applyBorder="1" applyAlignment="1">
      <alignment vertical="center"/>
    </xf>
    <xf numFmtId="178" fontId="3" fillId="0" borderId="36" xfId="0" applyNumberFormat="1" applyFont="1" applyFill="1" applyBorder="1" applyAlignment="1">
      <alignment vertical="center"/>
    </xf>
    <xf numFmtId="178" fontId="3" fillId="0" borderId="56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178" fontId="3" fillId="0" borderId="43" xfId="0" applyNumberFormat="1" applyFont="1" applyFill="1" applyBorder="1" applyAlignment="1">
      <alignment horizontal="right" vertical="center"/>
    </xf>
    <xf numFmtId="178" fontId="3" fillId="0" borderId="29" xfId="0" applyNumberFormat="1" applyFont="1" applyFill="1" applyBorder="1" applyAlignment="1">
      <alignment horizontal="right" vertical="center"/>
    </xf>
    <xf numFmtId="178" fontId="3" fillId="0" borderId="28" xfId="0" applyNumberFormat="1" applyFont="1" applyFill="1" applyBorder="1" applyAlignment="1">
      <alignment horizontal="right" vertical="center"/>
    </xf>
    <xf numFmtId="178" fontId="3" fillId="0" borderId="5" xfId="0" applyNumberFormat="1" applyFont="1" applyFill="1" applyBorder="1" applyAlignment="1">
      <alignment horizontal="right" vertical="center"/>
    </xf>
    <xf numFmtId="178" fontId="3" fillId="0" borderId="6" xfId="0" applyNumberFormat="1" applyFont="1" applyFill="1" applyBorder="1" applyAlignment="1">
      <alignment horizontal="right" vertical="center"/>
    </xf>
    <xf numFmtId="178" fontId="3" fillId="0" borderId="16" xfId="0" applyNumberFormat="1" applyFont="1" applyFill="1" applyBorder="1" applyAlignment="1">
      <alignment horizontal="right" vertical="center"/>
    </xf>
    <xf numFmtId="178" fontId="3" fillId="0" borderId="44" xfId="0" applyNumberFormat="1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right" vertical="center"/>
    </xf>
    <xf numFmtId="178" fontId="3" fillId="0" borderId="30" xfId="0" applyNumberFormat="1" applyFont="1" applyFill="1" applyBorder="1" applyAlignment="1">
      <alignment horizontal="right" vertical="center"/>
    </xf>
    <xf numFmtId="185" fontId="3" fillId="0" borderId="19" xfId="0" applyNumberFormat="1" applyFont="1" applyFill="1" applyBorder="1" applyAlignment="1">
      <alignment horizontal="right" vertical="center"/>
    </xf>
    <xf numFmtId="185" fontId="3" fillId="0" borderId="23" xfId="0" applyNumberFormat="1" applyFont="1" applyFill="1" applyBorder="1" applyAlignment="1">
      <alignment horizontal="right" vertical="center"/>
    </xf>
    <xf numFmtId="180" fontId="3" fillId="0" borderId="62" xfId="0" applyNumberFormat="1" applyFont="1" applyFill="1" applyBorder="1" applyAlignment="1">
      <alignment horizontal="right" vertical="center"/>
    </xf>
    <xf numFmtId="180" fontId="3" fillId="0" borderId="63" xfId="0" applyNumberFormat="1" applyFont="1" applyFill="1" applyBorder="1" applyAlignment="1">
      <alignment horizontal="right" vertical="center"/>
    </xf>
    <xf numFmtId="180" fontId="3" fillId="0" borderId="29" xfId="0" applyNumberFormat="1" applyFont="1" applyFill="1" applyBorder="1" applyAlignment="1">
      <alignment horizontal="right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185" fontId="3" fillId="0" borderId="31" xfId="0" applyNumberFormat="1" applyFont="1" applyFill="1" applyBorder="1" applyAlignment="1">
      <alignment horizontal="right" vertical="center"/>
    </xf>
    <xf numFmtId="185" fontId="3" fillId="0" borderId="33" xfId="0" applyNumberFormat="1" applyFont="1" applyFill="1" applyBorder="1" applyAlignment="1">
      <alignment horizontal="right" vertical="center"/>
    </xf>
    <xf numFmtId="185" fontId="3" fillId="0" borderId="50" xfId="0" applyNumberFormat="1" applyFont="1" applyFill="1" applyBorder="1" applyAlignment="1">
      <alignment horizontal="right" vertical="center"/>
    </xf>
    <xf numFmtId="185" fontId="3" fillId="0" borderId="38" xfId="0" applyNumberFormat="1" applyFont="1" applyFill="1" applyBorder="1" applyAlignment="1">
      <alignment horizontal="right" vertical="center"/>
    </xf>
    <xf numFmtId="0" fontId="3" fillId="0" borderId="36" xfId="0" applyFont="1" applyFill="1" applyBorder="1" applyAlignment="1">
      <alignment vertical="center"/>
    </xf>
    <xf numFmtId="180" fontId="3" fillId="0" borderId="28" xfId="0" applyNumberFormat="1" applyFont="1" applyFill="1" applyBorder="1" applyAlignment="1">
      <alignment horizontal="right" vertical="center"/>
    </xf>
    <xf numFmtId="180" fontId="3" fillId="0" borderId="67" xfId="0" applyNumberFormat="1" applyFont="1" applyFill="1" applyBorder="1" applyAlignment="1">
      <alignment horizontal="right" vertical="center"/>
    </xf>
    <xf numFmtId="180" fontId="3" fillId="0" borderId="43" xfId="0" applyNumberFormat="1" applyFont="1" applyFill="1" applyBorder="1" applyAlignment="1">
      <alignment horizontal="right" vertical="center"/>
    </xf>
    <xf numFmtId="177" fontId="3" fillId="0" borderId="31" xfId="0" applyNumberFormat="1" applyFont="1" applyFill="1" applyBorder="1" applyAlignment="1">
      <alignment horizontal="center" vertical="center"/>
    </xf>
    <xf numFmtId="177" fontId="3" fillId="0" borderId="32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/>
    </xf>
    <xf numFmtId="177" fontId="3" fillId="0" borderId="34" xfId="0" applyNumberFormat="1" applyFont="1" applyFill="1" applyBorder="1" applyAlignment="1">
      <alignment horizontal="center" vertical="center"/>
    </xf>
    <xf numFmtId="177" fontId="3" fillId="0" borderId="31" xfId="0" applyNumberFormat="1" applyFont="1" applyFill="1" applyBorder="1" applyAlignment="1">
      <alignment horizontal="center" vertical="center" wrapText="1"/>
    </xf>
    <xf numFmtId="177" fontId="3" fillId="0" borderId="33" xfId="0" applyNumberFormat="1" applyFont="1" applyFill="1" applyBorder="1" applyAlignment="1">
      <alignment horizontal="center" vertical="center" wrapText="1"/>
    </xf>
    <xf numFmtId="177" fontId="3" fillId="0" borderId="32" xfId="0" applyNumberFormat="1" applyFont="1" applyFill="1" applyBorder="1" applyAlignment="1">
      <alignment horizontal="center" vertical="center" wrapText="1"/>
    </xf>
    <xf numFmtId="177" fontId="3" fillId="0" borderId="13" xfId="0" applyNumberFormat="1" applyFont="1" applyFill="1" applyBorder="1" applyAlignment="1">
      <alignment horizontal="center" vertical="center" wrapText="1"/>
    </xf>
    <xf numFmtId="177" fontId="3" fillId="0" borderId="12" xfId="0" applyNumberFormat="1" applyFont="1" applyFill="1" applyBorder="1" applyAlignment="1">
      <alignment horizontal="center" vertical="center" wrapText="1"/>
    </xf>
    <xf numFmtId="177" fontId="3" fillId="0" borderId="34" xfId="0" applyNumberFormat="1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7"/>
  <sheetViews>
    <sheetView tabSelected="1" view="pageBreakPreview" zoomScaleNormal="100" zoomScaleSheetLayoutView="100" workbookViewId="0">
      <selection activeCell="R14" sqref="R14"/>
    </sheetView>
  </sheetViews>
  <sheetFormatPr defaultColWidth="10.6640625" defaultRowHeight="15" customHeight="1" x14ac:dyDescent="0.2"/>
  <cols>
    <col min="1" max="2" width="6.6640625" style="2" customWidth="1"/>
    <col min="3" max="5" width="13.6640625" style="2" customWidth="1"/>
    <col min="6" max="6" width="4.6640625" style="2" customWidth="1"/>
    <col min="7" max="7" width="10.6640625" style="2" customWidth="1"/>
    <col min="8" max="8" width="4.6640625" style="2" customWidth="1"/>
    <col min="9" max="9" width="10.6640625" style="2" customWidth="1"/>
    <col min="10" max="10" width="4.6640625" style="2" customWidth="1"/>
    <col min="11" max="11" width="10.6640625" style="2" customWidth="1"/>
    <col min="12" max="12" width="6.6640625" style="2" customWidth="1"/>
    <col min="13" max="13" width="8.6640625" style="2" customWidth="1"/>
    <col min="14" max="14" width="6.6640625" style="2" customWidth="1"/>
    <col min="15" max="15" width="8.6640625" style="2" customWidth="1"/>
    <col min="16" max="16" width="12.6640625" style="2" customWidth="1"/>
    <col min="17" max="17" width="5.6640625" style="2" customWidth="1"/>
    <col min="18" max="18" width="10.6640625" style="2" customWidth="1"/>
    <col min="19" max="19" width="7.44140625" style="2" customWidth="1"/>
    <col min="20" max="20" width="5.6640625" style="3" customWidth="1"/>
    <col min="21" max="21" width="7.44140625" style="3" customWidth="1"/>
    <col min="22" max="22" width="3.88671875" style="5" customWidth="1"/>
    <col min="23" max="23" width="5.6640625" style="5" customWidth="1"/>
    <col min="24" max="24" width="3.88671875" style="5" customWidth="1"/>
    <col min="25" max="25" width="5.6640625" style="3" customWidth="1"/>
    <col min="26" max="16384" width="10.6640625" style="2"/>
  </cols>
  <sheetData>
    <row r="1" spans="1:25" ht="15" customHeight="1" x14ac:dyDescent="0.2">
      <c r="A1" s="1" t="s">
        <v>105</v>
      </c>
      <c r="E1" s="65"/>
      <c r="F1" s="65"/>
      <c r="G1" s="65"/>
      <c r="H1" s="65"/>
      <c r="I1" s="65"/>
      <c r="J1" s="65"/>
      <c r="K1" s="65"/>
      <c r="U1" s="4" t="s">
        <v>116</v>
      </c>
    </row>
    <row r="2" spans="1:25" ht="15" customHeight="1" x14ac:dyDescent="0.2">
      <c r="P2" s="6"/>
      <c r="U2" s="3" t="s">
        <v>119</v>
      </c>
    </row>
    <row r="3" spans="1:25" ht="15" customHeight="1" x14ac:dyDescent="0.2">
      <c r="A3" s="84" t="s">
        <v>14</v>
      </c>
      <c r="B3" s="84"/>
      <c r="P3" s="2" t="s">
        <v>61</v>
      </c>
      <c r="R3" s="7" t="s">
        <v>109</v>
      </c>
      <c r="S3" s="7"/>
      <c r="T3" s="7"/>
      <c r="U3" s="7"/>
      <c r="V3" s="7"/>
      <c r="W3" s="8"/>
      <c r="Y3" s="9"/>
    </row>
    <row r="4" spans="1:25" ht="15" customHeight="1" x14ac:dyDescent="0.2">
      <c r="A4" s="60" t="s">
        <v>76</v>
      </c>
      <c r="B4" s="78"/>
      <c r="C4" s="124" t="s">
        <v>59</v>
      </c>
      <c r="D4" s="10" t="s">
        <v>58</v>
      </c>
      <c r="E4" s="11" t="s">
        <v>10</v>
      </c>
      <c r="F4" s="61" t="s">
        <v>85</v>
      </c>
      <c r="G4" s="78"/>
      <c r="H4" s="60" t="s">
        <v>11</v>
      </c>
      <c r="I4" s="200"/>
      <c r="J4" s="77" t="s">
        <v>86</v>
      </c>
      <c r="K4" s="78"/>
      <c r="L4" s="110" t="s">
        <v>63</v>
      </c>
      <c r="M4" s="111"/>
      <c r="N4" s="110" t="s">
        <v>88</v>
      </c>
      <c r="O4" s="160"/>
      <c r="P4" s="124" t="s">
        <v>62</v>
      </c>
      <c r="R4" s="124" t="s">
        <v>70</v>
      </c>
      <c r="S4" s="210" t="s">
        <v>28</v>
      </c>
      <c r="T4" s="211"/>
      <c r="U4" s="210" t="s">
        <v>29</v>
      </c>
      <c r="V4" s="211"/>
      <c r="W4" s="214" t="s">
        <v>69</v>
      </c>
      <c r="X4" s="215"/>
      <c r="Y4" s="216"/>
    </row>
    <row r="5" spans="1:25" ht="15" customHeight="1" thickBot="1" x14ac:dyDescent="0.25">
      <c r="A5" s="62"/>
      <c r="B5" s="80"/>
      <c r="C5" s="125"/>
      <c r="D5" s="12" t="s">
        <v>9</v>
      </c>
      <c r="E5" s="13" t="s">
        <v>9</v>
      </c>
      <c r="F5" s="63"/>
      <c r="G5" s="80"/>
      <c r="H5" s="62"/>
      <c r="I5" s="201"/>
      <c r="J5" s="79"/>
      <c r="K5" s="80"/>
      <c r="L5" s="14" t="s">
        <v>12</v>
      </c>
      <c r="M5" s="14" t="s">
        <v>89</v>
      </c>
      <c r="N5" s="15" t="s">
        <v>13</v>
      </c>
      <c r="O5" s="14" t="s">
        <v>90</v>
      </c>
      <c r="P5" s="125"/>
      <c r="R5" s="125"/>
      <c r="S5" s="212"/>
      <c r="T5" s="213"/>
      <c r="U5" s="212"/>
      <c r="V5" s="213"/>
      <c r="W5" s="217"/>
      <c r="X5" s="218"/>
      <c r="Y5" s="219"/>
    </row>
    <row r="6" spans="1:25" ht="15" customHeight="1" thickTop="1" x14ac:dyDescent="0.2">
      <c r="A6" s="153" t="s">
        <v>73</v>
      </c>
      <c r="B6" s="154"/>
      <c r="C6" s="172">
        <v>102308.3</v>
      </c>
      <c r="D6" s="16">
        <v>91967.6</v>
      </c>
      <c r="E6" s="17">
        <v>87234.8</v>
      </c>
      <c r="F6" s="70">
        <f>(E6/D6)*100</f>
        <v>94.85383983054902</v>
      </c>
      <c r="G6" s="71"/>
      <c r="H6" s="170">
        <v>91897.3</v>
      </c>
      <c r="I6" s="171"/>
      <c r="J6" s="197">
        <f>(H6/D6)*100</f>
        <v>99.923560036360627</v>
      </c>
      <c r="K6" s="198"/>
      <c r="L6" s="112">
        <v>37</v>
      </c>
      <c r="M6" s="82">
        <v>1805.6</v>
      </c>
      <c r="N6" s="194">
        <v>6</v>
      </c>
      <c r="O6" s="186">
        <v>1022.3</v>
      </c>
      <c r="P6" s="189">
        <v>31</v>
      </c>
      <c r="R6" s="18" t="s">
        <v>117</v>
      </c>
      <c r="S6" s="19">
        <v>71.63</v>
      </c>
      <c r="T6" s="20"/>
      <c r="U6" s="19">
        <v>91.7</v>
      </c>
      <c r="V6" s="20"/>
      <c r="W6" s="21">
        <v>6.4</v>
      </c>
      <c r="X6" s="21"/>
      <c r="Y6" s="22"/>
    </row>
    <row r="7" spans="1:25" ht="15" customHeight="1" x14ac:dyDescent="0.2">
      <c r="A7" s="133"/>
      <c r="B7" s="134"/>
      <c r="C7" s="139"/>
      <c r="D7" s="23">
        <v>925946.4</v>
      </c>
      <c r="E7" s="24">
        <v>908535.4</v>
      </c>
      <c r="F7" s="72"/>
      <c r="G7" s="73"/>
      <c r="H7" s="195"/>
      <c r="I7" s="196"/>
      <c r="J7" s="199"/>
      <c r="K7" s="73"/>
      <c r="L7" s="75"/>
      <c r="M7" s="83"/>
      <c r="N7" s="95"/>
      <c r="O7" s="187"/>
      <c r="P7" s="190"/>
      <c r="R7" s="25" t="s">
        <v>118</v>
      </c>
      <c r="S7" s="26">
        <v>71.63</v>
      </c>
      <c r="T7" s="27"/>
      <c r="U7" s="19">
        <v>91.7</v>
      </c>
      <c r="V7" s="20"/>
      <c r="W7" s="21">
        <v>6.4</v>
      </c>
      <c r="X7" s="21"/>
      <c r="Y7" s="22"/>
    </row>
    <row r="8" spans="1:25" ht="15" customHeight="1" x14ac:dyDescent="0.2">
      <c r="A8" s="133" t="s">
        <v>74</v>
      </c>
      <c r="B8" s="134"/>
      <c r="C8" s="139">
        <v>67463.399999999994</v>
      </c>
      <c r="D8" s="28">
        <v>65819.7</v>
      </c>
      <c r="E8" s="29">
        <v>52666.5</v>
      </c>
      <c r="F8" s="70">
        <f>(E8/D8)*100</f>
        <v>80.016317303178226</v>
      </c>
      <c r="G8" s="71"/>
      <c r="H8" s="168">
        <v>63990.5</v>
      </c>
      <c r="I8" s="169"/>
      <c r="J8" s="207">
        <f>(H8/D8)*100</f>
        <v>97.22089283299681</v>
      </c>
      <c r="K8" s="208"/>
      <c r="L8" s="76">
        <v>35</v>
      </c>
      <c r="M8" s="81">
        <v>1001.4</v>
      </c>
      <c r="N8" s="94">
        <v>4</v>
      </c>
      <c r="O8" s="188">
        <v>172.1</v>
      </c>
      <c r="P8" s="191">
        <v>53</v>
      </c>
      <c r="R8" s="25" t="s">
        <v>115</v>
      </c>
      <c r="S8" s="26">
        <v>71.12</v>
      </c>
      <c r="T8" s="27"/>
      <c r="U8" s="19">
        <v>91.71</v>
      </c>
      <c r="V8" s="20"/>
      <c r="W8" s="21">
        <v>6.4</v>
      </c>
      <c r="X8" s="21"/>
      <c r="Y8" s="22"/>
    </row>
    <row r="9" spans="1:25" ht="15" customHeight="1" x14ac:dyDescent="0.2">
      <c r="A9" s="133"/>
      <c r="B9" s="134"/>
      <c r="C9" s="139"/>
      <c r="D9" s="23">
        <v>427929.2</v>
      </c>
      <c r="E9" s="24">
        <v>381916</v>
      </c>
      <c r="F9" s="72"/>
      <c r="G9" s="73"/>
      <c r="H9" s="195"/>
      <c r="I9" s="196"/>
      <c r="J9" s="199"/>
      <c r="K9" s="73"/>
      <c r="L9" s="75"/>
      <c r="M9" s="83"/>
      <c r="N9" s="95"/>
      <c r="O9" s="187"/>
      <c r="P9" s="190"/>
      <c r="R9" s="25" t="s">
        <v>114</v>
      </c>
      <c r="S9" s="19">
        <v>71.069999999999993</v>
      </c>
      <c r="T9" s="20"/>
      <c r="U9" s="19">
        <v>91.67</v>
      </c>
      <c r="V9" s="20"/>
      <c r="W9" s="21">
        <v>6.4</v>
      </c>
      <c r="X9" s="21"/>
      <c r="Y9" s="22"/>
    </row>
    <row r="10" spans="1:25" ht="15" customHeight="1" x14ac:dyDescent="0.2">
      <c r="A10" s="133" t="s">
        <v>0</v>
      </c>
      <c r="B10" s="134"/>
      <c r="C10" s="139">
        <v>663742.69999999995</v>
      </c>
      <c r="D10" s="28">
        <v>649345</v>
      </c>
      <c r="E10" s="29">
        <v>434847.8</v>
      </c>
      <c r="F10" s="70">
        <f>(E10/D10)*100</f>
        <v>66.967143814151186</v>
      </c>
      <c r="G10" s="71"/>
      <c r="H10" s="168">
        <v>580990.1</v>
      </c>
      <c r="I10" s="169"/>
      <c r="J10" s="207">
        <f>(H10/D10)*100</f>
        <v>89.473253817308205</v>
      </c>
      <c r="K10" s="208"/>
      <c r="L10" s="74">
        <v>155</v>
      </c>
      <c r="M10" s="81">
        <v>3878.6</v>
      </c>
      <c r="N10" s="94">
        <v>36</v>
      </c>
      <c r="O10" s="188">
        <v>1877.2</v>
      </c>
      <c r="P10" s="191">
        <v>2049</v>
      </c>
      <c r="R10" s="25" t="s">
        <v>113</v>
      </c>
      <c r="S10" s="19">
        <v>71.099999999999994</v>
      </c>
      <c r="T10" s="20"/>
      <c r="U10" s="19">
        <v>91.7</v>
      </c>
      <c r="V10" s="20"/>
      <c r="W10" s="21">
        <v>6.4</v>
      </c>
      <c r="X10" s="21"/>
      <c r="Y10" s="22"/>
    </row>
    <row r="11" spans="1:25" ht="15" customHeight="1" x14ac:dyDescent="0.2">
      <c r="A11" s="135"/>
      <c r="B11" s="136"/>
      <c r="C11" s="173"/>
      <c r="D11" s="23">
        <v>3434476.5</v>
      </c>
      <c r="E11" s="24">
        <v>2768244.2</v>
      </c>
      <c r="F11" s="72"/>
      <c r="G11" s="73"/>
      <c r="H11" s="170"/>
      <c r="I11" s="171"/>
      <c r="J11" s="209"/>
      <c r="K11" s="71"/>
      <c r="L11" s="76"/>
      <c r="M11" s="82"/>
      <c r="N11" s="194"/>
      <c r="O11" s="186"/>
      <c r="P11" s="189"/>
      <c r="R11" s="25" t="s">
        <v>112</v>
      </c>
      <c r="S11" s="19">
        <v>71</v>
      </c>
      <c r="T11" s="20"/>
      <c r="U11" s="19">
        <v>91.6</v>
      </c>
      <c r="V11" s="20"/>
      <c r="W11" s="21">
        <v>6.4</v>
      </c>
      <c r="X11" s="21"/>
      <c r="Y11" s="22"/>
    </row>
    <row r="12" spans="1:25" ht="15" customHeight="1" x14ac:dyDescent="0.2">
      <c r="A12" s="126" t="s">
        <v>75</v>
      </c>
      <c r="B12" s="137"/>
      <c r="C12" s="140">
        <f>SUM(C6:C11)</f>
        <v>833514.39999999991</v>
      </c>
      <c r="D12" s="30">
        <f>SUM(D6,D8,D10)</f>
        <v>807132.3</v>
      </c>
      <c r="E12" s="31">
        <f>SUM(E6,E8,E10)</f>
        <v>574749.1</v>
      </c>
      <c r="F12" s="166">
        <f>(E12/D12)*100</f>
        <v>71.208784483039508</v>
      </c>
      <c r="G12" s="163"/>
      <c r="H12" s="202">
        <f>SUM(H6:I11)</f>
        <v>736877.89999999991</v>
      </c>
      <c r="I12" s="203"/>
      <c r="J12" s="162">
        <f>(H12/D12)*100</f>
        <v>91.295801196408561</v>
      </c>
      <c r="K12" s="163"/>
      <c r="L12" s="92">
        <f>SUM(L6:L11)</f>
        <v>227</v>
      </c>
      <c r="M12" s="180">
        <f>SUM(M6:M11)</f>
        <v>6685.6</v>
      </c>
      <c r="N12" s="184">
        <f>SUM(N6:N11)</f>
        <v>46</v>
      </c>
      <c r="O12" s="192">
        <f>SUM(O6:O11)</f>
        <v>3071.6</v>
      </c>
      <c r="P12" s="221">
        <f>SUM(P6:P11)</f>
        <v>2133</v>
      </c>
      <c r="R12" s="25" t="s">
        <v>111</v>
      </c>
      <c r="S12" s="19">
        <v>71</v>
      </c>
      <c r="T12" s="20"/>
      <c r="U12" s="19">
        <v>91.6</v>
      </c>
      <c r="V12" s="20"/>
      <c r="W12" s="21">
        <v>6.4</v>
      </c>
      <c r="X12" s="21"/>
      <c r="Y12" s="22"/>
    </row>
    <row r="13" spans="1:25" ht="15" customHeight="1" x14ac:dyDescent="0.2">
      <c r="A13" s="116"/>
      <c r="B13" s="138"/>
      <c r="C13" s="141"/>
      <c r="D13" s="32">
        <f>SUM(D7,D9,D11)</f>
        <v>4788352.0999999996</v>
      </c>
      <c r="E13" s="33">
        <f>SUM(E7,E9,E11)</f>
        <v>4058695.6</v>
      </c>
      <c r="F13" s="167"/>
      <c r="G13" s="165"/>
      <c r="H13" s="204"/>
      <c r="I13" s="205"/>
      <c r="J13" s="164"/>
      <c r="K13" s="165"/>
      <c r="L13" s="161"/>
      <c r="M13" s="206"/>
      <c r="N13" s="185"/>
      <c r="O13" s="193"/>
      <c r="P13" s="222"/>
      <c r="R13" s="25" t="s">
        <v>110</v>
      </c>
      <c r="S13" s="19">
        <v>70.95</v>
      </c>
      <c r="T13" s="20"/>
      <c r="U13" s="19">
        <v>91.59</v>
      </c>
      <c r="V13" s="20"/>
      <c r="W13" s="21">
        <v>6.4</v>
      </c>
      <c r="X13" s="21"/>
      <c r="Y13" s="22"/>
    </row>
    <row r="14" spans="1:25" ht="15" customHeight="1" x14ac:dyDescent="0.2">
      <c r="A14" s="34"/>
      <c r="B14" s="34"/>
      <c r="C14" s="35" t="s">
        <v>97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R14" s="25" t="s">
        <v>108</v>
      </c>
      <c r="S14" s="19">
        <v>70.900000000000006</v>
      </c>
      <c r="T14" s="20"/>
      <c r="U14" s="19">
        <v>91.6</v>
      </c>
      <c r="V14" s="20"/>
      <c r="W14" s="21">
        <v>6.4</v>
      </c>
      <c r="X14" s="21"/>
      <c r="Y14" s="22"/>
    </row>
    <row r="15" spans="1:25" ht="15" customHeight="1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R15" s="25" t="s">
        <v>107</v>
      </c>
      <c r="S15" s="19">
        <v>70.7</v>
      </c>
      <c r="T15" s="20"/>
      <c r="U15" s="19">
        <v>91.53</v>
      </c>
      <c r="V15" s="20"/>
      <c r="W15" s="21">
        <v>6.35</v>
      </c>
      <c r="X15" s="21"/>
      <c r="Y15" s="22"/>
    </row>
    <row r="16" spans="1:25" ht="15" customHeight="1" x14ac:dyDescent="0.2">
      <c r="D16" s="36"/>
      <c r="R16" s="37" t="s">
        <v>106</v>
      </c>
      <c r="S16" s="19">
        <v>70.7</v>
      </c>
      <c r="T16" s="20"/>
      <c r="U16" s="19">
        <v>91.53</v>
      </c>
      <c r="V16" s="20"/>
      <c r="W16" s="21">
        <v>6.35</v>
      </c>
      <c r="X16" s="21"/>
      <c r="Y16" s="22"/>
    </row>
    <row r="17" spans="1:27" ht="15" customHeight="1" x14ac:dyDescent="0.2">
      <c r="A17" s="151" t="s">
        <v>15</v>
      </c>
      <c r="B17" s="151"/>
      <c r="C17" s="151"/>
      <c r="D17" s="38"/>
      <c r="E17" s="39"/>
      <c r="H17" s="39"/>
      <c r="I17" s="39"/>
      <c r="P17" s="2" t="s">
        <v>61</v>
      </c>
      <c r="R17" s="37" t="s">
        <v>104</v>
      </c>
      <c r="S17" s="19">
        <v>70.67</v>
      </c>
      <c r="T17" s="20"/>
      <c r="U17" s="19">
        <v>91.54</v>
      </c>
      <c r="V17" s="20"/>
      <c r="W17" s="21">
        <v>6.55</v>
      </c>
      <c r="X17" s="21"/>
      <c r="Y17" s="22"/>
    </row>
    <row r="18" spans="1:27" ht="15" customHeight="1" x14ac:dyDescent="0.2">
      <c r="A18" s="60" t="s">
        <v>60</v>
      </c>
      <c r="B18" s="78"/>
      <c r="C18" s="124" t="s">
        <v>59</v>
      </c>
      <c r="D18" s="124" t="s">
        <v>58</v>
      </c>
      <c r="E18" s="143" t="s">
        <v>10</v>
      </c>
      <c r="F18" s="61" t="s">
        <v>85</v>
      </c>
      <c r="G18" s="78"/>
      <c r="H18" s="60" t="s">
        <v>11</v>
      </c>
      <c r="I18" s="200"/>
      <c r="J18" s="77" t="s">
        <v>86</v>
      </c>
      <c r="K18" s="78"/>
      <c r="L18" s="110" t="s">
        <v>63</v>
      </c>
      <c r="M18" s="111"/>
      <c r="N18" s="110" t="s">
        <v>88</v>
      </c>
      <c r="O18" s="160"/>
      <c r="P18" s="124" t="s">
        <v>62</v>
      </c>
      <c r="R18" s="25" t="s">
        <v>103</v>
      </c>
      <c r="S18" s="19">
        <v>70.61</v>
      </c>
      <c r="T18" s="20"/>
      <c r="U18" s="19">
        <v>91.5</v>
      </c>
      <c r="V18" s="20"/>
      <c r="W18" s="21">
        <v>6.6</v>
      </c>
      <c r="X18" s="21"/>
      <c r="Y18" s="22"/>
    </row>
    <row r="19" spans="1:27" ht="15" customHeight="1" thickBot="1" x14ac:dyDescent="0.25">
      <c r="A19" s="62"/>
      <c r="B19" s="80"/>
      <c r="C19" s="125"/>
      <c r="D19" s="125"/>
      <c r="E19" s="144"/>
      <c r="F19" s="63"/>
      <c r="G19" s="80"/>
      <c r="H19" s="62"/>
      <c r="I19" s="201"/>
      <c r="J19" s="79"/>
      <c r="K19" s="80"/>
      <c r="L19" s="14" t="s">
        <v>12</v>
      </c>
      <c r="M19" s="14" t="s">
        <v>89</v>
      </c>
      <c r="N19" s="15" t="s">
        <v>13</v>
      </c>
      <c r="O19" s="14" t="s">
        <v>90</v>
      </c>
      <c r="P19" s="125"/>
      <c r="R19" s="25" t="s">
        <v>102</v>
      </c>
      <c r="S19" s="40">
        <v>70.5</v>
      </c>
      <c r="T19" s="21"/>
      <c r="U19" s="40">
        <v>91.5</v>
      </c>
      <c r="V19" s="22"/>
      <c r="W19" s="21">
        <v>6.6</v>
      </c>
      <c r="X19" s="21"/>
      <c r="Y19" s="22"/>
      <c r="Z19" s="39"/>
    </row>
    <row r="20" spans="1:27" ht="15" customHeight="1" thickTop="1" x14ac:dyDescent="0.2">
      <c r="A20" s="146" t="s">
        <v>2</v>
      </c>
      <c r="B20" s="146"/>
      <c r="C20" s="128">
        <v>383448</v>
      </c>
      <c r="D20" s="145">
        <v>373543</v>
      </c>
      <c r="E20" s="112">
        <v>330326</v>
      </c>
      <c r="F20" s="70">
        <f>(E20/D20)*100</f>
        <v>88.430515362354527</v>
      </c>
      <c r="G20" s="71"/>
      <c r="H20" s="113">
        <v>361921</v>
      </c>
      <c r="I20" s="114"/>
      <c r="J20" s="102">
        <f>(H20/D20)*100</f>
        <v>96.888711607499005</v>
      </c>
      <c r="K20" s="103"/>
      <c r="L20" s="112">
        <v>79</v>
      </c>
      <c r="M20" s="82">
        <v>2449</v>
      </c>
      <c r="N20" s="76">
        <v>12</v>
      </c>
      <c r="O20" s="82">
        <v>490</v>
      </c>
      <c r="P20" s="220">
        <v>1445</v>
      </c>
      <c r="R20" s="25" t="s">
        <v>100</v>
      </c>
      <c r="S20" s="40">
        <v>70.400000000000006</v>
      </c>
      <c r="T20" s="21"/>
      <c r="U20" s="40">
        <v>91.5</v>
      </c>
      <c r="V20" s="22"/>
      <c r="W20" s="21">
        <v>6.6</v>
      </c>
      <c r="X20" s="21"/>
      <c r="Y20" s="22"/>
      <c r="Z20" s="39"/>
    </row>
    <row r="21" spans="1:27" ht="15" customHeight="1" x14ac:dyDescent="0.2">
      <c r="A21" s="147"/>
      <c r="B21" s="147"/>
      <c r="C21" s="142"/>
      <c r="D21" s="128"/>
      <c r="E21" s="75"/>
      <c r="F21" s="72"/>
      <c r="G21" s="73"/>
      <c r="H21" s="109"/>
      <c r="I21" s="115"/>
      <c r="J21" s="90"/>
      <c r="K21" s="91"/>
      <c r="L21" s="75"/>
      <c r="M21" s="83"/>
      <c r="N21" s="75"/>
      <c r="O21" s="83"/>
      <c r="P21" s="128"/>
      <c r="R21" s="25" t="s">
        <v>99</v>
      </c>
      <c r="S21" s="41">
        <v>70.099999999999994</v>
      </c>
      <c r="T21" s="42"/>
      <c r="U21" s="41">
        <v>91.5</v>
      </c>
      <c r="V21" s="42"/>
      <c r="W21" s="41">
        <v>6.6</v>
      </c>
      <c r="X21" s="43"/>
      <c r="Y21" s="42"/>
      <c r="Z21" s="39"/>
    </row>
    <row r="22" spans="1:27" ht="15" customHeight="1" x14ac:dyDescent="0.2">
      <c r="A22" s="147" t="s">
        <v>3</v>
      </c>
      <c r="B22" s="147"/>
      <c r="C22" s="127">
        <v>128458</v>
      </c>
      <c r="D22" s="127">
        <v>122720</v>
      </c>
      <c r="E22" s="74">
        <v>72315</v>
      </c>
      <c r="F22" s="70">
        <f>(E22/D22)*100</f>
        <v>58.926825293350717</v>
      </c>
      <c r="G22" s="71"/>
      <c r="H22" s="66">
        <v>109495</v>
      </c>
      <c r="I22" s="67"/>
      <c r="J22" s="88">
        <f>(H22/D22)*100</f>
        <v>89.223435462842232</v>
      </c>
      <c r="K22" s="89"/>
      <c r="L22" s="76">
        <v>28</v>
      </c>
      <c r="M22" s="81">
        <v>592</v>
      </c>
      <c r="N22" s="74">
        <v>1</v>
      </c>
      <c r="O22" s="81">
        <v>26</v>
      </c>
      <c r="P22" s="127">
        <v>203</v>
      </c>
      <c r="R22" s="25" t="s">
        <v>96</v>
      </c>
      <c r="S22" s="41">
        <v>69.900000000000006</v>
      </c>
      <c r="T22" s="42"/>
      <c r="U22" s="41">
        <v>91.4</v>
      </c>
      <c r="V22" s="42"/>
      <c r="W22" s="41">
        <v>6.7</v>
      </c>
      <c r="X22" s="43"/>
      <c r="Y22" s="42"/>
    </row>
    <row r="23" spans="1:27" ht="15" customHeight="1" x14ac:dyDescent="0.2">
      <c r="A23" s="147"/>
      <c r="B23" s="147"/>
      <c r="C23" s="128"/>
      <c r="D23" s="128"/>
      <c r="E23" s="75"/>
      <c r="F23" s="72"/>
      <c r="G23" s="73"/>
      <c r="H23" s="109"/>
      <c r="I23" s="101"/>
      <c r="J23" s="90"/>
      <c r="K23" s="91"/>
      <c r="L23" s="75"/>
      <c r="M23" s="83"/>
      <c r="N23" s="75"/>
      <c r="O23" s="83"/>
      <c r="P23" s="128"/>
      <c r="R23" s="25" t="s">
        <v>95</v>
      </c>
      <c r="S23" s="41">
        <v>69.400000000000006</v>
      </c>
      <c r="T23" s="42"/>
      <c r="U23" s="41">
        <v>91.2</v>
      </c>
      <c r="V23" s="42"/>
      <c r="W23" s="41">
        <v>6.8</v>
      </c>
      <c r="X23" s="43"/>
      <c r="Y23" s="42"/>
    </row>
    <row r="24" spans="1:27" ht="15" customHeight="1" x14ac:dyDescent="0.2">
      <c r="A24" s="147" t="s">
        <v>4</v>
      </c>
      <c r="B24" s="147"/>
      <c r="C24" s="127">
        <v>79164</v>
      </c>
      <c r="D24" s="127">
        <v>77861</v>
      </c>
      <c r="E24" s="74">
        <v>43015</v>
      </c>
      <c r="F24" s="70">
        <f>(E24/D24)*100</f>
        <v>55.245886901015915</v>
      </c>
      <c r="G24" s="71"/>
      <c r="H24" s="66">
        <v>68259</v>
      </c>
      <c r="I24" s="67"/>
      <c r="J24" s="88">
        <f>(H24/D24)*100</f>
        <v>87.667766917969203</v>
      </c>
      <c r="K24" s="89"/>
      <c r="L24" s="76">
        <v>25</v>
      </c>
      <c r="M24" s="81">
        <v>920</v>
      </c>
      <c r="N24" s="74">
        <v>8</v>
      </c>
      <c r="O24" s="81">
        <v>948</v>
      </c>
      <c r="P24" s="127">
        <v>119</v>
      </c>
      <c r="R24" s="25" t="s">
        <v>94</v>
      </c>
      <c r="S24" s="41">
        <v>69.2</v>
      </c>
      <c r="T24" s="42"/>
      <c r="U24" s="41">
        <v>91.1</v>
      </c>
      <c r="V24" s="42"/>
      <c r="W24" s="41">
        <v>6.8</v>
      </c>
      <c r="X24" s="43"/>
      <c r="Y24" s="42"/>
      <c r="AA24" s="39"/>
    </row>
    <row r="25" spans="1:27" ht="15" customHeight="1" x14ac:dyDescent="0.2">
      <c r="A25" s="147"/>
      <c r="B25" s="147"/>
      <c r="C25" s="128"/>
      <c r="D25" s="128"/>
      <c r="E25" s="75"/>
      <c r="F25" s="72"/>
      <c r="G25" s="73"/>
      <c r="H25" s="109"/>
      <c r="I25" s="101"/>
      <c r="J25" s="90"/>
      <c r="K25" s="91"/>
      <c r="L25" s="75"/>
      <c r="M25" s="83"/>
      <c r="N25" s="75"/>
      <c r="O25" s="83"/>
      <c r="P25" s="128"/>
      <c r="R25" s="25" t="s">
        <v>84</v>
      </c>
      <c r="S25" s="41">
        <v>69.099999999999994</v>
      </c>
      <c r="T25" s="42"/>
      <c r="U25" s="41">
        <v>91.1</v>
      </c>
      <c r="V25" s="42"/>
      <c r="W25" s="41">
        <v>6.9</v>
      </c>
      <c r="X25" s="43"/>
      <c r="Y25" s="42"/>
    </row>
    <row r="26" spans="1:27" ht="15" customHeight="1" x14ac:dyDescent="0.2">
      <c r="A26" s="147" t="s">
        <v>5</v>
      </c>
      <c r="B26" s="147"/>
      <c r="C26" s="127">
        <v>82158</v>
      </c>
      <c r="D26" s="127">
        <v>78912</v>
      </c>
      <c r="E26" s="74">
        <v>46810</v>
      </c>
      <c r="F26" s="70">
        <f>(E26/D26)*100</f>
        <v>59.319241686942412</v>
      </c>
      <c r="G26" s="71"/>
      <c r="H26" s="66">
        <v>75099</v>
      </c>
      <c r="I26" s="67"/>
      <c r="J26" s="88">
        <f>(H26/D26)*100</f>
        <v>95.168035279805352</v>
      </c>
      <c r="K26" s="89"/>
      <c r="L26" s="76">
        <v>32</v>
      </c>
      <c r="M26" s="81">
        <v>435</v>
      </c>
      <c r="N26" s="74">
        <v>0</v>
      </c>
      <c r="O26" s="81">
        <v>0</v>
      </c>
      <c r="P26" s="127">
        <v>123</v>
      </c>
      <c r="R26" s="25" t="s">
        <v>83</v>
      </c>
      <c r="S26" s="41">
        <v>69</v>
      </c>
      <c r="T26" s="42"/>
      <c r="U26" s="41">
        <v>91</v>
      </c>
      <c r="V26" s="42"/>
      <c r="W26" s="41">
        <v>6.9</v>
      </c>
      <c r="X26" s="43"/>
      <c r="Y26" s="42"/>
    </row>
    <row r="27" spans="1:27" ht="15" customHeight="1" x14ac:dyDescent="0.2">
      <c r="A27" s="147"/>
      <c r="B27" s="147"/>
      <c r="C27" s="128"/>
      <c r="D27" s="128"/>
      <c r="E27" s="75"/>
      <c r="F27" s="72"/>
      <c r="G27" s="73"/>
      <c r="H27" s="109"/>
      <c r="I27" s="101"/>
      <c r="J27" s="90"/>
      <c r="K27" s="91"/>
      <c r="L27" s="75"/>
      <c r="M27" s="83"/>
      <c r="N27" s="75"/>
      <c r="O27" s="83"/>
      <c r="P27" s="128"/>
      <c r="R27" s="44" t="s">
        <v>82</v>
      </c>
      <c r="S27" s="41">
        <v>69</v>
      </c>
      <c r="T27" s="42"/>
      <c r="U27" s="41">
        <v>91</v>
      </c>
      <c r="V27" s="42"/>
      <c r="W27" s="41">
        <v>6.9</v>
      </c>
      <c r="X27" s="43"/>
      <c r="Y27" s="42"/>
    </row>
    <row r="28" spans="1:27" ht="15" customHeight="1" x14ac:dyDescent="0.2">
      <c r="A28" s="147" t="s">
        <v>6</v>
      </c>
      <c r="B28" s="147"/>
      <c r="C28" s="127">
        <v>159725.4</v>
      </c>
      <c r="D28" s="127">
        <v>152630.39999999999</v>
      </c>
      <c r="E28" s="74">
        <v>80545.399999999994</v>
      </c>
      <c r="F28" s="70">
        <f>(E28/D28)*100</f>
        <v>52.771531752521113</v>
      </c>
      <c r="G28" s="71"/>
      <c r="H28" s="66">
        <v>124682.4</v>
      </c>
      <c r="I28" s="67"/>
      <c r="J28" s="88">
        <f>(H28/D28)*100</f>
        <v>81.689099943392662</v>
      </c>
      <c r="K28" s="89"/>
      <c r="L28" s="74">
        <v>63</v>
      </c>
      <c r="M28" s="81">
        <v>2174</v>
      </c>
      <c r="N28" s="74">
        <v>25</v>
      </c>
      <c r="O28" s="81">
        <v>1607</v>
      </c>
      <c r="P28" s="127">
        <v>249</v>
      </c>
      <c r="R28" s="37" t="s">
        <v>81</v>
      </c>
      <c r="S28" s="41">
        <v>68.7</v>
      </c>
      <c r="T28" s="42"/>
      <c r="U28" s="41">
        <v>91</v>
      </c>
      <c r="V28" s="42"/>
      <c r="W28" s="41">
        <v>6.9</v>
      </c>
      <c r="X28" s="43"/>
      <c r="Y28" s="42"/>
    </row>
    <row r="29" spans="1:27" ht="15" customHeight="1" x14ac:dyDescent="0.2">
      <c r="A29" s="152"/>
      <c r="B29" s="152"/>
      <c r="C29" s="130"/>
      <c r="D29" s="130"/>
      <c r="E29" s="93"/>
      <c r="F29" s="72"/>
      <c r="G29" s="73"/>
      <c r="H29" s="68"/>
      <c r="I29" s="69"/>
      <c r="J29" s="102"/>
      <c r="K29" s="103"/>
      <c r="L29" s="76"/>
      <c r="M29" s="82"/>
      <c r="N29" s="76"/>
      <c r="O29" s="82"/>
      <c r="P29" s="220"/>
      <c r="R29" s="25" t="s">
        <v>79</v>
      </c>
      <c r="S29" s="41">
        <v>68.599999999999994</v>
      </c>
      <c r="T29" s="42"/>
      <c r="U29" s="41">
        <v>91.1</v>
      </c>
      <c r="V29" s="42"/>
      <c r="W29" s="41">
        <v>6.9</v>
      </c>
      <c r="X29" s="43"/>
      <c r="Y29" s="42"/>
    </row>
    <row r="30" spans="1:27" ht="15" customHeight="1" x14ac:dyDescent="0.2">
      <c r="A30" s="64" t="s">
        <v>75</v>
      </c>
      <c r="B30" s="64"/>
      <c r="C30" s="129">
        <f>SUM(C20:C29)</f>
        <v>832953.4</v>
      </c>
      <c r="D30" s="129">
        <f>SUM(D20:D29)</f>
        <v>805666.4</v>
      </c>
      <c r="E30" s="92">
        <f>SUM(E20:E29)</f>
        <v>573011.4</v>
      </c>
      <c r="F30" s="120">
        <f>(E30/D30)*100</f>
        <v>71.1226631767193</v>
      </c>
      <c r="G30" s="121"/>
      <c r="H30" s="85">
        <f>SUM(H20:I29)</f>
        <v>739456.4</v>
      </c>
      <c r="I30" s="86"/>
      <c r="J30" s="120">
        <f>(H30/D30)*100</f>
        <v>91.781958388732605</v>
      </c>
      <c r="K30" s="121"/>
      <c r="L30" s="92">
        <f>SUM(L20:L29)</f>
        <v>227</v>
      </c>
      <c r="M30" s="180">
        <f>SUM(M20:M29)</f>
        <v>6570</v>
      </c>
      <c r="N30" s="92">
        <f>SUM(N20:N29)</f>
        <v>46</v>
      </c>
      <c r="O30" s="177">
        <f>SUM(O20:O29)</f>
        <v>3071</v>
      </c>
      <c r="P30" s="129">
        <f>P20+P22+P24+P26+P28</f>
        <v>2139</v>
      </c>
      <c r="R30" s="25" t="s">
        <v>30</v>
      </c>
      <c r="S30" s="41">
        <v>68</v>
      </c>
      <c r="T30" s="42"/>
      <c r="U30" s="41">
        <v>91</v>
      </c>
      <c r="V30" s="42"/>
      <c r="W30" s="41">
        <v>6.9</v>
      </c>
      <c r="X30" s="43"/>
      <c r="Y30" s="42"/>
    </row>
    <row r="31" spans="1:27" ht="15" customHeight="1" x14ac:dyDescent="0.2">
      <c r="A31" s="64"/>
      <c r="B31" s="64"/>
      <c r="C31" s="130"/>
      <c r="D31" s="130"/>
      <c r="E31" s="93"/>
      <c r="F31" s="122"/>
      <c r="G31" s="123"/>
      <c r="H31" s="68"/>
      <c r="I31" s="87"/>
      <c r="J31" s="122"/>
      <c r="K31" s="123"/>
      <c r="L31" s="93"/>
      <c r="M31" s="181"/>
      <c r="N31" s="93"/>
      <c r="O31" s="178"/>
      <c r="P31" s="130"/>
      <c r="R31" s="37" t="s">
        <v>31</v>
      </c>
      <c r="S31" s="41">
        <v>67.900000000000006</v>
      </c>
      <c r="T31" s="42"/>
      <c r="U31" s="41">
        <v>90.9</v>
      </c>
      <c r="V31" s="42"/>
      <c r="W31" s="41">
        <v>7</v>
      </c>
      <c r="X31" s="43"/>
      <c r="Y31" s="42"/>
    </row>
    <row r="32" spans="1:27" ht="15" customHeight="1" x14ac:dyDescent="0.2">
      <c r="A32" s="34"/>
      <c r="B32" s="34"/>
      <c r="C32" s="35" t="s">
        <v>98</v>
      </c>
      <c r="D32" s="45"/>
      <c r="E32" s="45"/>
      <c r="F32" s="46"/>
      <c r="G32" s="46"/>
      <c r="H32" s="45"/>
      <c r="I32" s="45"/>
      <c r="J32" s="46"/>
      <c r="K32" s="46"/>
      <c r="L32" s="45"/>
      <c r="M32" s="45"/>
      <c r="N32" s="45"/>
      <c r="O32" s="45"/>
      <c r="P32" s="45"/>
      <c r="R32" s="37" t="s">
        <v>43</v>
      </c>
      <c r="S32" s="41">
        <v>67.7</v>
      </c>
      <c r="T32" s="42"/>
      <c r="U32" s="41">
        <v>90.7</v>
      </c>
      <c r="V32" s="42"/>
      <c r="W32" s="41">
        <v>7</v>
      </c>
      <c r="X32" s="43"/>
      <c r="Y32" s="42"/>
    </row>
    <row r="33" spans="1:25" ht="15" customHeight="1" x14ac:dyDescent="0.2">
      <c r="A33" s="34"/>
      <c r="B33" s="34"/>
      <c r="C33" s="45"/>
      <c r="D33" s="45"/>
      <c r="E33" s="45"/>
      <c r="F33" s="46"/>
      <c r="G33" s="46"/>
      <c r="H33" s="45"/>
      <c r="I33" s="45"/>
      <c r="J33" s="46"/>
      <c r="K33" s="46"/>
      <c r="L33" s="45"/>
      <c r="M33" s="45"/>
      <c r="N33" s="45"/>
      <c r="O33" s="45"/>
      <c r="P33" s="45"/>
      <c r="R33" s="37" t="s">
        <v>44</v>
      </c>
      <c r="S33" s="41">
        <v>67.5</v>
      </c>
      <c r="T33" s="42"/>
      <c r="U33" s="41">
        <v>90.4</v>
      </c>
      <c r="V33" s="42"/>
      <c r="W33" s="41">
        <v>7.1</v>
      </c>
      <c r="X33" s="43"/>
      <c r="Y33" s="42"/>
    </row>
    <row r="34" spans="1:25" ht="15" customHeight="1" x14ac:dyDescent="0.2">
      <c r="C34" s="39"/>
      <c r="D34" s="39"/>
      <c r="E34" s="39"/>
      <c r="F34" s="38"/>
      <c r="G34" s="38"/>
      <c r="R34" s="37" t="s">
        <v>45</v>
      </c>
      <c r="S34" s="41">
        <v>67.099999999999994</v>
      </c>
      <c r="T34" s="42"/>
      <c r="U34" s="41">
        <v>89.9</v>
      </c>
      <c r="V34" s="42"/>
      <c r="W34" s="41">
        <v>7.1</v>
      </c>
      <c r="X34" s="43"/>
      <c r="Y34" s="42"/>
    </row>
    <row r="35" spans="1:25" ht="15" customHeight="1" x14ac:dyDescent="0.2">
      <c r="R35" s="37" t="s">
        <v>46</v>
      </c>
      <c r="S35" s="41">
        <v>66.599999999999994</v>
      </c>
      <c r="T35" s="42"/>
      <c r="U35" s="41">
        <v>89.7</v>
      </c>
      <c r="V35" s="42"/>
      <c r="W35" s="41">
        <v>7.2</v>
      </c>
      <c r="X35" s="43"/>
      <c r="Y35" s="42"/>
    </row>
    <row r="36" spans="1:25" ht="15" customHeight="1" x14ac:dyDescent="0.2">
      <c r="A36" s="151" t="s">
        <v>80</v>
      </c>
      <c r="B36" s="151"/>
      <c r="C36" s="151"/>
      <c r="D36" s="151"/>
      <c r="E36" s="151"/>
      <c r="F36" s="151"/>
      <c r="G36" s="151"/>
      <c r="H36" s="151"/>
      <c r="I36" s="151"/>
      <c r="M36" s="39"/>
      <c r="N36" s="179" t="s">
        <v>26</v>
      </c>
      <c r="O36" s="179"/>
      <c r="P36" s="179"/>
      <c r="R36" s="37" t="s">
        <v>47</v>
      </c>
      <c r="S36" s="41">
        <v>53.2</v>
      </c>
      <c r="T36" s="42"/>
      <c r="U36" s="41">
        <v>79.7</v>
      </c>
      <c r="V36" s="42"/>
      <c r="W36" s="41">
        <v>27.1</v>
      </c>
      <c r="X36" s="43"/>
      <c r="Y36" s="42"/>
    </row>
    <row r="37" spans="1:25" ht="15" customHeight="1" x14ac:dyDescent="0.2">
      <c r="E37" s="84" t="s">
        <v>78</v>
      </c>
      <c r="F37" s="84"/>
      <c r="G37" s="84"/>
      <c r="H37" s="84"/>
      <c r="I37" s="84"/>
      <c r="J37" s="84"/>
      <c r="K37" s="84"/>
      <c r="N37" s="84" t="s">
        <v>27</v>
      </c>
      <c r="O37" s="84"/>
      <c r="P37" s="84"/>
      <c r="R37" s="37" t="s">
        <v>48</v>
      </c>
      <c r="S37" s="41">
        <v>67.5</v>
      </c>
      <c r="T37" s="42"/>
      <c r="U37" s="41">
        <v>90.4</v>
      </c>
      <c r="V37" s="42"/>
      <c r="W37" s="41">
        <v>29.3</v>
      </c>
      <c r="X37" s="43"/>
      <c r="Y37" s="42"/>
    </row>
    <row r="38" spans="1:25" ht="15" customHeight="1" x14ac:dyDescent="0.2">
      <c r="A38" s="124" t="s">
        <v>7</v>
      </c>
      <c r="B38" s="124" t="s">
        <v>8</v>
      </c>
      <c r="C38" s="124" t="s">
        <v>64</v>
      </c>
      <c r="D38" s="34"/>
      <c r="E38" s="64"/>
      <c r="F38" s="64" t="s">
        <v>66</v>
      </c>
      <c r="G38" s="64"/>
      <c r="H38" s="64" t="s">
        <v>22</v>
      </c>
      <c r="I38" s="64"/>
      <c r="J38" s="64" t="s">
        <v>65</v>
      </c>
      <c r="K38" s="64"/>
      <c r="L38" s="34"/>
      <c r="M38" s="34"/>
      <c r="N38" s="60" t="s">
        <v>77</v>
      </c>
      <c r="O38" s="61"/>
      <c r="P38" s="124" t="s">
        <v>23</v>
      </c>
      <c r="R38" s="37" t="s">
        <v>49</v>
      </c>
      <c r="S38" s="41">
        <v>51.9</v>
      </c>
      <c r="T38" s="42"/>
      <c r="U38" s="41">
        <v>79.8</v>
      </c>
      <c r="V38" s="42"/>
      <c r="W38" s="41">
        <v>28.5</v>
      </c>
      <c r="X38" s="43"/>
      <c r="Y38" s="42"/>
    </row>
    <row r="39" spans="1:25" ht="15" customHeight="1" thickBot="1" x14ac:dyDescent="0.25">
      <c r="A39" s="125"/>
      <c r="B39" s="125"/>
      <c r="C39" s="125"/>
      <c r="D39" s="34"/>
      <c r="E39" s="64"/>
      <c r="F39" s="64"/>
      <c r="G39" s="64"/>
      <c r="H39" s="64"/>
      <c r="I39" s="64"/>
      <c r="J39" s="64"/>
      <c r="K39" s="64"/>
      <c r="L39" s="34"/>
      <c r="M39" s="34"/>
      <c r="N39" s="62"/>
      <c r="O39" s="63"/>
      <c r="P39" s="125"/>
      <c r="R39" s="37" t="s">
        <v>50</v>
      </c>
      <c r="S39" s="41">
        <v>51.5</v>
      </c>
      <c r="T39" s="42"/>
      <c r="U39" s="41">
        <v>79.400000000000006</v>
      </c>
      <c r="V39" s="42"/>
      <c r="W39" s="41">
        <v>28.8</v>
      </c>
      <c r="X39" s="43"/>
      <c r="Y39" s="42"/>
    </row>
    <row r="40" spans="1:25" ht="15" customHeight="1" thickTop="1" x14ac:dyDescent="0.2">
      <c r="A40" s="126" t="s">
        <v>16</v>
      </c>
      <c r="B40" s="117">
        <v>4</v>
      </c>
      <c r="C40" s="131">
        <v>70.2</v>
      </c>
      <c r="E40" s="64"/>
      <c r="F40" s="60" t="s">
        <v>21</v>
      </c>
      <c r="G40" s="106" t="s">
        <v>87</v>
      </c>
      <c r="H40" s="60" t="s">
        <v>21</v>
      </c>
      <c r="I40" s="106" t="s">
        <v>87</v>
      </c>
      <c r="J40" s="60" t="s">
        <v>21</v>
      </c>
      <c r="K40" s="106" t="s">
        <v>87</v>
      </c>
      <c r="N40" s="155" t="s">
        <v>67</v>
      </c>
      <c r="O40" s="156"/>
      <c r="P40" s="58">
        <v>3.2</v>
      </c>
      <c r="R40" s="37" t="s">
        <v>32</v>
      </c>
      <c r="S40" s="41">
        <v>51</v>
      </c>
      <c r="T40" s="42"/>
      <c r="U40" s="41">
        <v>79.3</v>
      </c>
      <c r="V40" s="42"/>
      <c r="W40" s="41">
        <v>28.9</v>
      </c>
      <c r="X40" s="43"/>
      <c r="Y40" s="42"/>
    </row>
    <row r="41" spans="1:25" ht="15" customHeight="1" thickBot="1" x14ac:dyDescent="0.25">
      <c r="A41" s="116"/>
      <c r="B41" s="118"/>
      <c r="C41" s="132"/>
      <c r="E41" s="108"/>
      <c r="F41" s="62"/>
      <c r="G41" s="107"/>
      <c r="H41" s="62"/>
      <c r="I41" s="107"/>
      <c r="J41" s="62"/>
      <c r="K41" s="107"/>
      <c r="N41" s="157"/>
      <c r="O41" s="158"/>
      <c r="P41" s="59"/>
      <c r="R41" s="37" t="s">
        <v>33</v>
      </c>
      <c r="S41" s="41">
        <v>50.2</v>
      </c>
      <c r="T41" s="42"/>
      <c r="U41" s="41">
        <v>78.900000000000006</v>
      </c>
      <c r="V41" s="42"/>
      <c r="W41" s="41">
        <v>29.2</v>
      </c>
      <c r="X41" s="43"/>
      <c r="Y41" s="42"/>
    </row>
    <row r="42" spans="1:25" ht="15" customHeight="1" thickTop="1" x14ac:dyDescent="0.2">
      <c r="A42" s="60" t="s">
        <v>17</v>
      </c>
      <c r="B42" s="119">
        <v>17</v>
      </c>
      <c r="C42" s="150">
        <v>113.5</v>
      </c>
      <c r="E42" s="47" t="s">
        <v>18</v>
      </c>
      <c r="F42" s="104">
        <v>41</v>
      </c>
      <c r="G42" s="148">
        <v>323574</v>
      </c>
      <c r="H42" s="104">
        <v>3</v>
      </c>
      <c r="I42" s="97">
        <v>106062</v>
      </c>
      <c r="J42" s="99">
        <f>SUM(H42,F42)</f>
        <v>44</v>
      </c>
      <c r="K42" s="97">
        <f>SUM(I42,G42)</f>
        <v>429636</v>
      </c>
      <c r="N42" s="174" t="s">
        <v>68</v>
      </c>
      <c r="O42" s="175"/>
      <c r="P42" s="159">
        <v>7.1</v>
      </c>
      <c r="R42" s="37" t="s">
        <v>34</v>
      </c>
      <c r="S42" s="41">
        <v>47.7</v>
      </c>
      <c r="T42" s="42"/>
      <c r="U42" s="41">
        <v>77.400000000000006</v>
      </c>
      <c r="V42" s="42"/>
      <c r="W42" s="41">
        <v>30.7</v>
      </c>
      <c r="X42" s="43"/>
      <c r="Y42" s="42"/>
    </row>
    <row r="43" spans="1:25" ht="15" customHeight="1" x14ac:dyDescent="0.2">
      <c r="A43" s="116"/>
      <c r="B43" s="118"/>
      <c r="C43" s="132"/>
      <c r="E43" s="48" t="s">
        <v>19</v>
      </c>
      <c r="F43" s="105"/>
      <c r="G43" s="149"/>
      <c r="H43" s="105"/>
      <c r="I43" s="98"/>
      <c r="J43" s="100"/>
      <c r="K43" s="98"/>
      <c r="N43" s="116"/>
      <c r="O43" s="176"/>
      <c r="P43" s="132"/>
      <c r="R43" s="37" t="s">
        <v>35</v>
      </c>
      <c r="S43" s="41">
        <v>46.1</v>
      </c>
      <c r="T43" s="42"/>
      <c r="U43" s="41">
        <v>74.5</v>
      </c>
      <c r="V43" s="42"/>
      <c r="W43" s="41">
        <v>11.2</v>
      </c>
      <c r="X43" s="43"/>
      <c r="Y43" s="42"/>
    </row>
    <row r="44" spans="1:25" ht="15" customHeight="1" x14ac:dyDescent="0.2">
      <c r="A44" s="124" t="s">
        <v>1</v>
      </c>
      <c r="B44" s="119">
        <f>SUM(B40:B43)</f>
        <v>21</v>
      </c>
      <c r="C44" s="150">
        <v>183.7</v>
      </c>
      <c r="E44" s="96" t="s">
        <v>20</v>
      </c>
      <c r="F44" s="75">
        <v>17</v>
      </c>
      <c r="G44" s="83">
        <v>113481</v>
      </c>
      <c r="H44" s="75">
        <v>2</v>
      </c>
      <c r="I44" s="182">
        <v>59936</v>
      </c>
      <c r="J44" s="101">
        <f>SUM(H44,F44)</f>
        <v>19</v>
      </c>
      <c r="K44" s="182">
        <f>SUM(I44,G44)</f>
        <v>173417</v>
      </c>
      <c r="N44" s="60" t="s">
        <v>24</v>
      </c>
      <c r="O44" s="61" t="s">
        <v>25</v>
      </c>
      <c r="P44" s="150">
        <f>SUM(P40:P43)</f>
        <v>10.3</v>
      </c>
      <c r="R44" s="37" t="s">
        <v>36</v>
      </c>
      <c r="S44" s="41">
        <v>45.8</v>
      </c>
      <c r="T44" s="42"/>
      <c r="U44" s="41">
        <v>74.599999999999994</v>
      </c>
      <c r="V44" s="42"/>
      <c r="W44" s="41">
        <v>11.3</v>
      </c>
      <c r="X44" s="43"/>
      <c r="Y44" s="42"/>
    </row>
    <row r="45" spans="1:25" ht="15" customHeight="1" x14ac:dyDescent="0.2">
      <c r="A45" s="96"/>
      <c r="B45" s="118"/>
      <c r="C45" s="183"/>
      <c r="E45" s="64"/>
      <c r="F45" s="105"/>
      <c r="G45" s="149"/>
      <c r="H45" s="105"/>
      <c r="I45" s="98"/>
      <c r="J45" s="100"/>
      <c r="K45" s="98"/>
      <c r="N45" s="116"/>
      <c r="O45" s="176"/>
      <c r="P45" s="132"/>
      <c r="R45" s="37" t="s">
        <v>37</v>
      </c>
      <c r="S45" s="41">
        <v>45.3</v>
      </c>
      <c r="T45" s="42"/>
      <c r="U45" s="41">
        <v>73.400000000000006</v>
      </c>
      <c r="V45" s="42"/>
      <c r="W45" s="41">
        <v>11.3</v>
      </c>
      <c r="X45" s="43"/>
      <c r="Y45" s="42"/>
    </row>
    <row r="46" spans="1:25" ht="15" customHeight="1" x14ac:dyDescent="0.2">
      <c r="R46" s="37" t="s">
        <v>38</v>
      </c>
      <c r="S46" s="41">
        <v>44.2</v>
      </c>
      <c r="T46" s="42"/>
      <c r="U46" s="41">
        <v>72.2</v>
      </c>
      <c r="V46" s="42"/>
      <c r="W46" s="41">
        <v>11.4</v>
      </c>
      <c r="X46" s="43"/>
      <c r="Y46" s="42"/>
    </row>
    <row r="47" spans="1:25" ht="15" customHeight="1" x14ac:dyDescent="0.2">
      <c r="R47" s="37" t="s">
        <v>39</v>
      </c>
      <c r="S47" s="41">
        <v>40.200000000000003</v>
      </c>
      <c r="T47" s="42"/>
      <c r="U47" s="41">
        <v>70.5</v>
      </c>
      <c r="V47" s="42"/>
      <c r="W47" s="41">
        <v>12.1</v>
      </c>
      <c r="X47" s="43"/>
      <c r="Y47" s="42"/>
    </row>
    <row r="48" spans="1:25" ht="15" customHeight="1" x14ac:dyDescent="0.2">
      <c r="R48" s="37" t="s">
        <v>40</v>
      </c>
      <c r="S48" s="41">
        <v>40.4</v>
      </c>
      <c r="T48" s="42"/>
      <c r="U48" s="41">
        <v>69.900000000000006</v>
      </c>
      <c r="V48" s="42"/>
      <c r="W48" s="41">
        <v>12</v>
      </c>
      <c r="X48" s="43"/>
      <c r="Y48" s="42"/>
    </row>
    <row r="49" spans="18:25" ht="15" customHeight="1" x14ac:dyDescent="0.2">
      <c r="R49" s="37" t="s">
        <v>41</v>
      </c>
      <c r="S49" s="41">
        <v>36.799999999999997</v>
      </c>
      <c r="T49" s="42"/>
      <c r="U49" s="41">
        <v>63.5</v>
      </c>
      <c r="V49" s="42"/>
      <c r="W49" s="41">
        <v>12.7</v>
      </c>
      <c r="X49" s="43"/>
      <c r="Y49" s="42"/>
    </row>
    <row r="50" spans="18:25" ht="15" customHeight="1" x14ac:dyDescent="0.2">
      <c r="R50" s="49" t="s">
        <v>42</v>
      </c>
      <c r="S50" s="50">
        <v>37.4</v>
      </c>
      <c r="T50" s="51"/>
      <c r="U50" s="50">
        <v>63.6</v>
      </c>
      <c r="V50" s="51"/>
      <c r="W50" s="50">
        <v>12.9</v>
      </c>
      <c r="X50" s="52"/>
      <c r="Y50" s="51"/>
    </row>
    <row r="51" spans="18:25" ht="15" customHeight="1" x14ac:dyDescent="0.2">
      <c r="R51" s="53" t="s">
        <v>101</v>
      </c>
    </row>
    <row r="52" spans="18:25" ht="15" customHeight="1" x14ac:dyDescent="0.2">
      <c r="R52" s="2" t="s">
        <v>52</v>
      </c>
      <c r="S52" s="6" t="s">
        <v>71</v>
      </c>
      <c r="T52" s="6"/>
      <c r="U52" s="3" t="s">
        <v>72</v>
      </c>
    </row>
    <row r="53" spans="18:25" ht="15" customHeight="1" x14ac:dyDescent="0.2">
      <c r="R53" s="54" t="s">
        <v>53</v>
      </c>
      <c r="S53" s="55"/>
      <c r="T53" s="3" t="s">
        <v>56</v>
      </c>
      <c r="U53" s="56" t="s">
        <v>91</v>
      </c>
      <c r="V53" s="57" t="s">
        <v>92</v>
      </c>
      <c r="X53" s="57" t="s">
        <v>93</v>
      </c>
    </row>
    <row r="54" spans="18:25" ht="15" customHeight="1" x14ac:dyDescent="0.2">
      <c r="R54" s="54" t="s">
        <v>54</v>
      </c>
      <c r="S54" s="55">
        <v>12</v>
      </c>
      <c r="T54" s="3" t="s">
        <v>56</v>
      </c>
      <c r="U54" s="56" t="s">
        <v>91</v>
      </c>
      <c r="V54" s="57" t="s">
        <v>92</v>
      </c>
      <c r="X54" s="57" t="s">
        <v>93</v>
      </c>
    </row>
    <row r="55" spans="18:25" ht="15" customHeight="1" x14ac:dyDescent="0.2">
      <c r="R55" s="54" t="s">
        <v>51</v>
      </c>
      <c r="S55" s="55">
        <v>2</v>
      </c>
      <c r="T55" s="3" t="s">
        <v>56</v>
      </c>
      <c r="U55" s="56" t="s">
        <v>91</v>
      </c>
      <c r="V55" s="57" t="s">
        <v>92</v>
      </c>
      <c r="X55" s="57" t="s">
        <v>93</v>
      </c>
    </row>
    <row r="56" spans="18:25" ht="15" customHeight="1" x14ac:dyDescent="0.2">
      <c r="R56" s="54" t="s">
        <v>55</v>
      </c>
      <c r="S56" s="55">
        <v>0</v>
      </c>
      <c r="T56" s="3" t="s">
        <v>56</v>
      </c>
      <c r="U56" s="56" t="s">
        <v>91</v>
      </c>
      <c r="V56" s="57" t="s">
        <v>92</v>
      </c>
      <c r="X56" s="57" t="s">
        <v>93</v>
      </c>
    </row>
    <row r="57" spans="18:25" ht="15" customHeight="1" x14ac:dyDescent="0.2">
      <c r="R57" s="54" t="s">
        <v>57</v>
      </c>
      <c r="S57" s="54"/>
    </row>
  </sheetData>
  <mergeCells count="185">
    <mergeCell ref="R4:R5"/>
    <mergeCell ref="S4:T5"/>
    <mergeCell ref="U4:V5"/>
    <mergeCell ref="W4:Y5"/>
    <mergeCell ref="P30:P31"/>
    <mergeCell ref="P28:P29"/>
    <mergeCell ref="P12:P13"/>
    <mergeCell ref="P18:P19"/>
    <mergeCell ref="P24:P25"/>
    <mergeCell ref="P20:P21"/>
    <mergeCell ref="P22:P23"/>
    <mergeCell ref="P26:P27"/>
    <mergeCell ref="P4:P5"/>
    <mergeCell ref="H18:I19"/>
    <mergeCell ref="M12:M13"/>
    <mergeCell ref="H8:I9"/>
    <mergeCell ref="L10:L11"/>
    <mergeCell ref="J8:K9"/>
    <mergeCell ref="J10:K11"/>
    <mergeCell ref="L8:L9"/>
    <mergeCell ref="M8:M9"/>
    <mergeCell ref="M20:M21"/>
    <mergeCell ref="B44:B45"/>
    <mergeCell ref="C44:C45"/>
    <mergeCell ref="C42:C43"/>
    <mergeCell ref="N4:O4"/>
    <mergeCell ref="N12:N13"/>
    <mergeCell ref="O6:O7"/>
    <mergeCell ref="O8:O9"/>
    <mergeCell ref="P6:P7"/>
    <mergeCell ref="P8:P9"/>
    <mergeCell ref="P10:P11"/>
    <mergeCell ref="O12:O13"/>
    <mergeCell ref="N6:N7"/>
    <mergeCell ref="O10:O11"/>
    <mergeCell ref="N10:N11"/>
    <mergeCell ref="H6:I7"/>
    <mergeCell ref="F22:G23"/>
    <mergeCell ref="H22:I23"/>
    <mergeCell ref="M10:M11"/>
    <mergeCell ref="M6:M7"/>
    <mergeCell ref="J6:K7"/>
    <mergeCell ref="F6:G7"/>
    <mergeCell ref="H4:I5"/>
    <mergeCell ref="J4:K5"/>
    <mergeCell ref="H12:I13"/>
    <mergeCell ref="O28:O29"/>
    <mergeCell ref="O30:O31"/>
    <mergeCell ref="O24:O25"/>
    <mergeCell ref="O44:O45"/>
    <mergeCell ref="N37:P37"/>
    <mergeCell ref="N30:N31"/>
    <mergeCell ref="H40:H41"/>
    <mergeCell ref="H44:H45"/>
    <mergeCell ref="G40:G41"/>
    <mergeCell ref="I42:I43"/>
    <mergeCell ref="O26:O27"/>
    <mergeCell ref="G44:G45"/>
    <mergeCell ref="I40:I41"/>
    <mergeCell ref="N36:P36"/>
    <mergeCell ref="M30:M31"/>
    <mergeCell ref="K44:K45"/>
    <mergeCell ref="I44:I45"/>
    <mergeCell ref="A3:B3"/>
    <mergeCell ref="A4:B5"/>
    <mergeCell ref="A6:B7"/>
    <mergeCell ref="D18:D19"/>
    <mergeCell ref="A17:C17"/>
    <mergeCell ref="C18:C19"/>
    <mergeCell ref="N40:O41"/>
    <mergeCell ref="P38:P39"/>
    <mergeCell ref="P42:P43"/>
    <mergeCell ref="L22:L23"/>
    <mergeCell ref="M22:M23"/>
    <mergeCell ref="N20:N21"/>
    <mergeCell ref="N18:O18"/>
    <mergeCell ref="L12:L13"/>
    <mergeCell ref="C4:C5"/>
    <mergeCell ref="F4:G5"/>
    <mergeCell ref="J12:K13"/>
    <mergeCell ref="F12:G13"/>
    <mergeCell ref="H10:I11"/>
    <mergeCell ref="C6:C7"/>
    <mergeCell ref="F8:G9"/>
    <mergeCell ref="L4:M4"/>
    <mergeCell ref="L6:L7"/>
    <mergeCell ref="C10:C11"/>
    <mergeCell ref="P44:P45"/>
    <mergeCell ref="C38:C39"/>
    <mergeCell ref="D28:D29"/>
    <mergeCell ref="D26:D27"/>
    <mergeCell ref="A22:B23"/>
    <mergeCell ref="E22:E23"/>
    <mergeCell ref="D22:D23"/>
    <mergeCell ref="C30:C31"/>
    <mergeCell ref="A36:I36"/>
    <mergeCell ref="A28:B29"/>
    <mergeCell ref="A26:B27"/>
    <mergeCell ref="A24:B25"/>
    <mergeCell ref="C26:C27"/>
    <mergeCell ref="A30:B31"/>
    <mergeCell ref="C28:C29"/>
    <mergeCell ref="C22:C23"/>
    <mergeCell ref="J26:K27"/>
    <mergeCell ref="O22:O23"/>
    <mergeCell ref="J22:K23"/>
    <mergeCell ref="L24:L25"/>
    <mergeCell ref="L26:L27"/>
    <mergeCell ref="A44:A45"/>
    <mergeCell ref="E24:E25"/>
    <mergeCell ref="N44:N45"/>
    <mergeCell ref="A8:B9"/>
    <mergeCell ref="A10:B11"/>
    <mergeCell ref="A12:B13"/>
    <mergeCell ref="A18:B19"/>
    <mergeCell ref="C8:C9"/>
    <mergeCell ref="C12:C13"/>
    <mergeCell ref="F20:G21"/>
    <mergeCell ref="E20:E21"/>
    <mergeCell ref="F10:G11"/>
    <mergeCell ref="C20:C21"/>
    <mergeCell ref="E18:E19"/>
    <mergeCell ref="D20:D21"/>
    <mergeCell ref="A20:B21"/>
    <mergeCell ref="F18:G19"/>
    <mergeCell ref="N24:N25"/>
    <mergeCell ref="N26:N27"/>
    <mergeCell ref="F24:G25"/>
    <mergeCell ref="H26:I27"/>
    <mergeCell ref="L18:M18"/>
    <mergeCell ref="L20:L21"/>
    <mergeCell ref="J20:K21"/>
    <mergeCell ref="H20:I21"/>
    <mergeCell ref="A42:A43"/>
    <mergeCell ref="B40:B41"/>
    <mergeCell ref="B42:B43"/>
    <mergeCell ref="F30:G31"/>
    <mergeCell ref="A38:A39"/>
    <mergeCell ref="A40:A41"/>
    <mergeCell ref="H24:I25"/>
    <mergeCell ref="J30:K31"/>
    <mergeCell ref="C24:C25"/>
    <mergeCell ref="D24:D25"/>
    <mergeCell ref="D30:D31"/>
    <mergeCell ref="C40:C41"/>
    <mergeCell ref="B38:B39"/>
    <mergeCell ref="F42:F43"/>
    <mergeCell ref="G42:G43"/>
    <mergeCell ref="N42:O43"/>
    <mergeCell ref="E44:E45"/>
    <mergeCell ref="F38:G39"/>
    <mergeCell ref="K42:K43"/>
    <mergeCell ref="J42:J43"/>
    <mergeCell ref="J44:J45"/>
    <mergeCell ref="J28:K29"/>
    <mergeCell ref="J40:J41"/>
    <mergeCell ref="H42:H43"/>
    <mergeCell ref="K40:K41"/>
    <mergeCell ref="F40:F41"/>
    <mergeCell ref="E38:E41"/>
    <mergeCell ref="F44:F45"/>
    <mergeCell ref="P40:P41"/>
    <mergeCell ref="N38:O39"/>
    <mergeCell ref="J38:K39"/>
    <mergeCell ref="E1:K1"/>
    <mergeCell ref="H28:I29"/>
    <mergeCell ref="F28:G29"/>
    <mergeCell ref="N22:N23"/>
    <mergeCell ref="F26:G27"/>
    <mergeCell ref="N28:N29"/>
    <mergeCell ref="J18:K19"/>
    <mergeCell ref="H38:I39"/>
    <mergeCell ref="M28:M29"/>
    <mergeCell ref="M26:M27"/>
    <mergeCell ref="E37:K37"/>
    <mergeCell ref="H30:I31"/>
    <mergeCell ref="M24:M25"/>
    <mergeCell ref="J24:K25"/>
    <mergeCell ref="L28:L29"/>
    <mergeCell ref="L30:L31"/>
    <mergeCell ref="E26:E27"/>
    <mergeCell ref="E28:E29"/>
    <mergeCell ref="E30:E31"/>
    <mergeCell ref="O20:O21"/>
    <mergeCell ref="N8:N9"/>
  </mergeCells>
  <phoneticPr fontId="1"/>
  <printOptions horizontalCentered="1" verticalCentered="1"/>
  <pageMargins left="0.59055118110236227" right="0.19685039370078741" top="0.19685039370078741" bottom="0.19685039370078741" header="0.51181102362204722" footer="0.51181102362204722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君津市の市道の現況</vt:lpstr>
      <vt:lpstr>君津市の市道の現況!Print_Area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2023-04-21T03:01:36Z</cp:lastPrinted>
  <dcterms:created xsi:type="dcterms:W3CDTF">2000-05-23T06:46:52Z</dcterms:created>
  <dcterms:modified xsi:type="dcterms:W3CDTF">2025-02-20T05:08:44Z</dcterms:modified>
</cp:coreProperties>
</file>