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X推進課\01総務40情報政策\014001003情報政策関係書(５年)\R6\08.オープンデータ\調査第2弾\編集用【DX推進課】（第２弾）君津市オープンデータ公開に係る保有データの提出について\"/>
    </mc:Choice>
  </mc:AlternateContent>
  <bookViews>
    <workbookView xWindow="0" yWindow="0" windowWidth="20496" windowHeight="7536"/>
  </bookViews>
  <sheets>
    <sheet name="性質別" sheetId="13" r:id="rId1"/>
  </sheets>
  <definedNames>
    <definedName name="_xlnm.Print_Area" localSheetId="0">性質別!$A$1:$AH$16</definedName>
  </definedNames>
  <calcPr calcId="162913"/>
</workbook>
</file>

<file path=xl/calcChain.xml><?xml version="1.0" encoding="utf-8"?>
<calcChain xmlns="http://schemas.openxmlformats.org/spreadsheetml/2006/main">
  <c r="AD16" i="13" l="1"/>
  <c r="AH12" i="13" l="1"/>
  <c r="AF16" i="13"/>
  <c r="AG16" i="13" l="1"/>
  <c r="AH15" i="13"/>
  <c r="AH14" i="13"/>
  <c r="AH13" i="13"/>
  <c r="AH11" i="13"/>
  <c r="AH10" i="13"/>
  <c r="AH9" i="13"/>
  <c r="AH8" i="13"/>
  <c r="AH7" i="13"/>
  <c r="AH6" i="13"/>
  <c r="AH5" i="13"/>
  <c r="AH4" i="13"/>
  <c r="AC16" i="13"/>
  <c r="AA16" i="13"/>
  <c r="Z16" i="13"/>
  <c r="X16" i="13"/>
  <c r="W16" i="13"/>
  <c r="U16" i="13"/>
  <c r="T16" i="13"/>
  <c r="R16" i="13"/>
  <c r="Q16" i="13"/>
  <c r="O16" i="13"/>
  <c r="N16" i="13"/>
  <c r="L16" i="13"/>
  <c r="K16" i="13"/>
  <c r="I16" i="13"/>
  <c r="H16" i="13"/>
  <c r="F16" i="13"/>
  <c r="E16" i="13"/>
  <c r="C16" i="13"/>
  <c r="B16" i="13"/>
  <c r="D16" i="13" s="1"/>
  <c r="AE15" i="13"/>
  <c r="AB15" i="13"/>
  <c r="Y15" i="13"/>
  <c r="V15" i="13"/>
  <c r="S15" i="13"/>
  <c r="P15" i="13"/>
  <c r="M15" i="13"/>
  <c r="J15" i="13"/>
  <c r="G15" i="13"/>
  <c r="D15" i="13"/>
  <c r="AE14" i="13"/>
  <c r="AB14" i="13"/>
  <c r="Y14" i="13"/>
  <c r="V14" i="13"/>
  <c r="S14" i="13"/>
  <c r="P14" i="13"/>
  <c r="M14" i="13"/>
  <c r="J14" i="13"/>
  <c r="G14" i="13"/>
  <c r="D14" i="13"/>
  <c r="AE13" i="13"/>
  <c r="AB13" i="13"/>
  <c r="Y13" i="13"/>
  <c r="V13" i="13"/>
  <c r="S13" i="13"/>
  <c r="P13" i="13"/>
  <c r="M13" i="13"/>
  <c r="J13" i="13"/>
  <c r="G13" i="13"/>
  <c r="D13" i="13"/>
  <c r="AE12" i="13"/>
  <c r="AB12" i="13"/>
  <c r="Y12" i="13"/>
  <c r="V12" i="13"/>
  <c r="S12" i="13"/>
  <c r="P12" i="13"/>
  <c r="M12" i="13"/>
  <c r="J12" i="13"/>
  <c r="G12" i="13"/>
  <c r="AE11" i="13"/>
  <c r="AB11" i="13"/>
  <c r="Y11" i="13"/>
  <c r="V11" i="13"/>
  <c r="S11" i="13"/>
  <c r="P11" i="13"/>
  <c r="M11" i="13"/>
  <c r="J11" i="13"/>
  <c r="G11" i="13"/>
  <c r="D11" i="13"/>
  <c r="AE10" i="13"/>
  <c r="AB10" i="13"/>
  <c r="Y10" i="13"/>
  <c r="V10" i="13"/>
  <c r="S10" i="13"/>
  <c r="P10" i="13"/>
  <c r="M10" i="13"/>
  <c r="J10" i="13"/>
  <c r="G10" i="13"/>
  <c r="D10" i="13"/>
  <c r="AE9" i="13"/>
  <c r="AB9" i="13"/>
  <c r="Y9" i="13"/>
  <c r="V9" i="13"/>
  <c r="S9" i="13"/>
  <c r="P9" i="13"/>
  <c r="M9" i="13"/>
  <c r="J9" i="13"/>
  <c r="G9" i="13"/>
  <c r="D9" i="13"/>
  <c r="AE8" i="13"/>
  <c r="AB8" i="13"/>
  <c r="Y8" i="13"/>
  <c r="V8" i="13"/>
  <c r="S8" i="13"/>
  <c r="P8" i="13"/>
  <c r="M8" i="13"/>
  <c r="J8" i="13"/>
  <c r="G8" i="13"/>
  <c r="D8" i="13"/>
  <c r="AE7" i="13"/>
  <c r="AB7" i="13"/>
  <c r="Y7" i="13"/>
  <c r="V7" i="13"/>
  <c r="S7" i="13"/>
  <c r="P7" i="13"/>
  <c r="M7" i="13"/>
  <c r="J7" i="13"/>
  <c r="G7" i="13"/>
  <c r="D7" i="13"/>
  <c r="AE6" i="13"/>
  <c r="AB6" i="13"/>
  <c r="Y6" i="13"/>
  <c r="V6" i="13"/>
  <c r="S6" i="13"/>
  <c r="P6" i="13"/>
  <c r="M6" i="13"/>
  <c r="J6" i="13"/>
  <c r="G6" i="13"/>
  <c r="D6" i="13"/>
  <c r="AE5" i="13"/>
  <c r="AB5" i="13"/>
  <c r="Y5" i="13"/>
  <c r="V5" i="13"/>
  <c r="S5" i="13"/>
  <c r="P5" i="13"/>
  <c r="M5" i="13"/>
  <c r="J5" i="13"/>
  <c r="G5" i="13"/>
  <c r="D5" i="13"/>
  <c r="AE4" i="13"/>
  <c r="AB4" i="13"/>
  <c r="Y4" i="13"/>
  <c r="V4" i="13"/>
  <c r="S4" i="13"/>
  <c r="P4" i="13"/>
  <c r="M4" i="13"/>
  <c r="J4" i="13"/>
  <c r="G4" i="13"/>
  <c r="D4" i="13"/>
  <c r="G16" i="13" l="1"/>
  <c r="J16" i="13"/>
  <c r="M16" i="13"/>
  <c r="P16" i="13"/>
  <c r="S16" i="13"/>
  <c r="V16" i="13"/>
  <c r="Y16" i="13"/>
  <c r="AB16" i="13"/>
  <c r="AE16" i="13"/>
  <c r="AH16" i="13"/>
</calcChain>
</file>

<file path=xl/sharedStrings.xml><?xml version="1.0" encoding="utf-8"?>
<sst xmlns="http://schemas.openxmlformats.org/spreadsheetml/2006/main" count="61" uniqueCount="31">
  <si>
    <t>款</t>
    <rPh sb="0" eb="1">
      <t>カン</t>
    </rPh>
    <phoneticPr fontId="2"/>
  </si>
  <si>
    <t>歳出決算額</t>
    <rPh sb="0" eb="2">
      <t>サイシュツ</t>
    </rPh>
    <rPh sb="2" eb="5">
      <t>ケッサンガク</t>
    </rPh>
    <phoneticPr fontId="2"/>
  </si>
  <si>
    <t>構成比</t>
    <rPh sb="0" eb="3">
      <t>コウセイヒ</t>
    </rPh>
    <phoneticPr fontId="2"/>
  </si>
  <si>
    <t>前年比</t>
    <rPh sb="0" eb="3">
      <t>ゼンネンヒ</t>
    </rPh>
    <phoneticPr fontId="2"/>
  </si>
  <si>
    <t>合           計</t>
    <rPh sb="0" eb="13">
      <t>ゴウケイ</t>
    </rPh>
    <phoneticPr fontId="2"/>
  </si>
  <si>
    <t>一般会計歳出決算の推移（性質別）</t>
    <rPh sb="0" eb="2">
      <t>イッパン</t>
    </rPh>
    <rPh sb="2" eb="4">
      <t>カイケイ</t>
    </rPh>
    <rPh sb="4" eb="6">
      <t>サイシュツ</t>
    </rPh>
    <rPh sb="6" eb="8">
      <t>ケッサン</t>
    </rPh>
    <rPh sb="9" eb="11">
      <t>スイイ</t>
    </rPh>
    <rPh sb="12" eb="14">
      <t>セイシツ</t>
    </rPh>
    <rPh sb="14" eb="15">
      <t>モクテキベツ</t>
    </rPh>
    <phoneticPr fontId="2"/>
  </si>
  <si>
    <t xml:space="preserve"> ５ 維持補修費</t>
    <rPh sb="3" eb="5">
      <t>イジ</t>
    </rPh>
    <rPh sb="5" eb="8">
      <t>ホシュウヒ</t>
    </rPh>
    <phoneticPr fontId="2"/>
  </si>
  <si>
    <t xml:space="preserve"> ６ 補助費等</t>
    <rPh sb="3" eb="6">
      <t>ホジョヒ</t>
    </rPh>
    <rPh sb="6" eb="7">
      <t>トウ</t>
    </rPh>
    <phoneticPr fontId="2"/>
  </si>
  <si>
    <t>10 投資及び出資金</t>
    <rPh sb="3" eb="5">
      <t>トウシ</t>
    </rPh>
    <rPh sb="5" eb="6">
      <t>オヨ</t>
    </rPh>
    <rPh sb="7" eb="10">
      <t>シュッシキン</t>
    </rPh>
    <phoneticPr fontId="2"/>
  </si>
  <si>
    <t>11 普通建設事業費</t>
    <rPh sb="3" eb="5">
      <t>フツウ</t>
    </rPh>
    <rPh sb="5" eb="7">
      <t>ケンセツ</t>
    </rPh>
    <rPh sb="7" eb="10">
      <t>ジギョウヒ</t>
    </rPh>
    <phoneticPr fontId="2"/>
  </si>
  <si>
    <t>12 災害復旧費</t>
    <rPh sb="3" eb="5">
      <t>サイガイ</t>
    </rPh>
    <rPh sb="5" eb="8">
      <t>フッキュウヒ</t>
    </rPh>
    <phoneticPr fontId="2"/>
  </si>
  <si>
    <t xml:space="preserve"> １ 人　件　費</t>
    <rPh sb="3" eb="8">
      <t>ジンケンヒ</t>
    </rPh>
    <phoneticPr fontId="2"/>
  </si>
  <si>
    <t xml:space="preserve"> ２ 扶　助　費　　</t>
    <rPh sb="3" eb="6">
      <t>フジョ</t>
    </rPh>
    <rPh sb="7" eb="8">
      <t>ヒ</t>
    </rPh>
    <phoneticPr fontId="2"/>
  </si>
  <si>
    <t xml:space="preserve"> ３ 公　債　費</t>
    <rPh sb="3" eb="8">
      <t>コウサイヒ</t>
    </rPh>
    <phoneticPr fontId="2"/>
  </si>
  <si>
    <t xml:space="preserve"> ４ 物　件　費</t>
    <rPh sb="3" eb="6">
      <t>ブッケン</t>
    </rPh>
    <rPh sb="7" eb="8">
      <t>エイセイヒ</t>
    </rPh>
    <phoneticPr fontId="2"/>
  </si>
  <si>
    <t xml:space="preserve"> ７ 貸　付　金</t>
    <rPh sb="3" eb="8">
      <t>カシツケキン</t>
    </rPh>
    <phoneticPr fontId="2"/>
  </si>
  <si>
    <t xml:space="preserve"> ８ 繰　出　金</t>
    <rPh sb="3" eb="6">
      <t>クリダ</t>
    </rPh>
    <rPh sb="7" eb="8">
      <t>キン</t>
    </rPh>
    <phoneticPr fontId="2"/>
  </si>
  <si>
    <t xml:space="preserve"> ９ 積　立　金</t>
    <rPh sb="3" eb="8">
      <t>ツミタテキン</t>
    </rPh>
    <phoneticPr fontId="2"/>
  </si>
  <si>
    <t>　（単位：千円・％）</t>
    <rPh sb="2" eb="4">
      <t>タンイ</t>
    </rPh>
    <rPh sb="5" eb="7">
      <t>センエン</t>
    </rPh>
    <phoneticPr fontId="2"/>
  </si>
  <si>
    <t>平　成　２５　年　度</t>
    <rPh sb="0" eb="3">
      <t>ヘイセイ</t>
    </rPh>
    <rPh sb="7" eb="10">
      <t>ネンド</t>
    </rPh>
    <phoneticPr fontId="2"/>
  </si>
  <si>
    <t>平　成　２６　年　度</t>
    <rPh sb="0" eb="3">
      <t>ヘイセイ</t>
    </rPh>
    <rPh sb="7" eb="10">
      <t>ネンド</t>
    </rPh>
    <phoneticPr fontId="2"/>
  </si>
  <si>
    <t>激　増</t>
    <phoneticPr fontId="2"/>
  </si>
  <si>
    <t>平　成　２８　年　度</t>
    <rPh sb="0" eb="3">
      <t>ヘイセイ</t>
    </rPh>
    <rPh sb="7" eb="10">
      <t>ネンド</t>
    </rPh>
    <phoneticPr fontId="2"/>
  </si>
  <si>
    <t>平　成　２９　年　度</t>
    <rPh sb="0" eb="3">
      <t>ヘイセイ</t>
    </rPh>
    <rPh sb="7" eb="10">
      <t>ネンド</t>
    </rPh>
    <phoneticPr fontId="2"/>
  </si>
  <si>
    <t>平　成　３０　年　度</t>
    <rPh sb="0" eb="3">
      <t>ヘイセイ</t>
    </rPh>
    <rPh sb="7" eb="10">
      <t>ネンド</t>
    </rPh>
    <phoneticPr fontId="2"/>
  </si>
  <si>
    <t>　平　成　２７　年　度</t>
    <rPh sb="1" eb="4">
      <t>ヘイセイ</t>
    </rPh>
    <rPh sb="8" eb="11">
      <t>ネンド</t>
    </rPh>
    <phoneticPr fontId="2"/>
  </si>
  <si>
    <t>令　和　２　年　度</t>
    <rPh sb="0" eb="1">
      <t>レイ</t>
    </rPh>
    <rPh sb="2" eb="3">
      <t>ワ</t>
    </rPh>
    <rPh sb="6" eb="9">
      <t>ネンド</t>
    </rPh>
    <phoneticPr fontId="2"/>
  </si>
  <si>
    <t>令　和　３　年　度</t>
    <rPh sb="0" eb="1">
      <t>レイ</t>
    </rPh>
    <rPh sb="2" eb="3">
      <t>ワ</t>
    </rPh>
    <rPh sb="6" eb="9">
      <t>ネンド</t>
    </rPh>
    <phoneticPr fontId="2"/>
  </si>
  <si>
    <t>令　和　　元　年　度</t>
    <rPh sb="0" eb="1">
      <t>レイ</t>
    </rPh>
    <rPh sb="2" eb="3">
      <t>ワ</t>
    </rPh>
    <rPh sb="5" eb="6">
      <t>ガン</t>
    </rPh>
    <rPh sb="7" eb="10">
      <t>ネンド</t>
    </rPh>
    <phoneticPr fontId="2"/>
  </si>
  <si>
    <t>令　和　４　年　度</t>
    <rPh sb="0" eb="1">
      <t>レイ</t>
    </rPh>
    <rPh sb="2" eb="3">
      <t>ワ</t>
    </rPh>
    <rPh sb="6" eb="9">
      <t>ネンド</t>
    </rPh>
    <phoneticPr fontId="2"/>
  </si>
  <si>
    <t>令　和　５　年　度</t>
    <rPh sb="0" eb="1">
      <t>レイ</t>
    </rPh>
    <rPh sb="2" eb="3">
      <t>ワ</t>
    </rPh>
    <rPh sb="6" eb="9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</si>
</sst>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#,##0_ "/>
    <numFmt numFmtId="178" formatCode="0.0_);[Red]\(0.0\)"/>
    <numFmt numFmtId="179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8" fillId="0" borderId="0">
      <alignment vertical="center"/>
    </xf>
  </cellStyleXfs>
  <cellXfs count="15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177" fontId="3" fillId="0" borderId="1" xfId="1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right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"/>
  <sheetViews>
    <sheetView tabSelected="1" view="pageBreakPreview" zoomScaleNormal="100" zoomScaleSheetLayoutView="100" workbookViewId="0">
      <pane xSplit="1" ySplit="3" topLeftCell="Y4" activePane="bottomRight" state="frozen"/>
      <selection pane="topRight" activeCell="E1" sqref="E1"/>
      <selection pane="bottomLeft" activeCell="A6" sqref="A6"/>
      <selection pane="bottomRight" activeCell="AE3" sqref="AE3"/>
    </sheetView>
  </sheetViews>
  <sheetFormatPr defaultRowHeight="13.2" x14ac:dyDescent="0.2"/>
  <cols>
    <col min="1" max="1" width="33.109375" customWidth="1"/>
    <col min="2" max="2" width="15.44140625" hidden="1" customWidth="1"/>
    <col min="3" max="4" width="8.6640625" hidden="1" customWidth="1"/>
    <col min="5" max="5" width="15.44140625" customWidth="1"/>
    <col min="6" max="7" width="8.6640625" customWidth="1"/>
    <col min="8" max="8" width="15.44140625" customWidth="1"/>
    <col min="9" max="10" width="8.6640625" customWidth="1"/>
    <col min="11" max="11" width="15.44140625" customWidth="1"/>
    <col min="12" max="13" width="8.6640625" customWidth="1"/>
    <col min="14" max="14" width="15.44140625" customWidth="1"/>
    <col min="15" max="16" width="8.6640625" customWidth="1"/>
    <col min="17" max="17" width="15.44140625" customWidth="1"/>
    <col min="18" max="19" width="8.6640625" customWidth="1"/>
    <col min="20" max="20" width="15.44140625" customWidth="1"/>
    <col min="21" max="22" width="8.6640625" customWidth="1"/>
    <col min="23" max="23" width="15.44140625" customWidth="1"/>
    <col min="24" max="24" width="8.6640625" customWidth="1"/>
    <col min="25" max="25" width="9.21875" customWidth="1"/>
    <col min="26" max="26" width="15.44140625" customWidth="1"/>
    <col min="27" max="28" width="8.6640625" customWidth="1"/>
    <col min="29" max="29" width="15.44140625" customWidth="1"/>
    <col min="30" max="31" width="8.6640625" customWidth="1"/>
    <col min="32" max="32" width="15.44140625" customWidth="1"/>
    <col min="33" max="34" width="8.6640625" customWidth="1"/>
  </cols>
  <sheetData>
    <row r="1" spans="1:34" ht="30" customHeight="1" x14ac:dyDescent="0.25">
      <c r="A1" s="3" t="s">
        <v>5</v>
      </c>
      <c r="AF1" s="14" t="s">
        <v>18</v>
      </c>
      <c r="AG1" s="14"/>
      <c r="AH1" s="14"/>
    </row>
    <row r="2" spans="1:34" ht="33" customHeight="1" x14ac:dyDescent="0.2">
      <c r="A2" s="12" t="s">
        <v>0</v>
      </c>
      <c r="B2" s="9" t="s">
        <v>19</v>
      </c>
      <c r="C2" s="10"/>
      <c r="D2" s="11"/>
      <c r="E2" s="9" t="s">
        <v>20</v>
      </c>
      <c r="F2" s="10"/>
      <c r="G2" s="11"/>
      <c r="H2" s="9" t="s">
        <v>25</v>
      </c>
      <c r="I2" s="10"/>
      <c r="J2" s="11"/>
      <c r="K2" s="9" t="s">
        <v>22</v>
      </c>
      <c r="L2" s="10"/>
      <c r="M2" s="11"/>
      <c r="N2" s="9" t="s">
        <v>23</v>
      </c>
      <c r="O2" s="10"/>
      <c r="P2" s="11"/>
      <c r="Q2" s="9" t="s">
        <v>24</v>
      </c>
      <c r="R2" s="10"/>
      <c r="S2" s="11"/>
      <c r="T2" s="9" t="s">
        <v>28</v>
      </c>
      <c r="U2" s="10"/>
      <c r="V2" s="11"/>
      <c r="W2" s="9" t="s">
        <v>26</v>
      </c>
      <c r="X2" s="10"/>
      <c r="Y2" s="11"/>
      <c r="Z2" s="9" t="s">
        <v>27</v>
      </c>
      <c r="AA2" s="10"/>
      <c r="AB2" s="11"/>
      <c r="AC2" s="9" t="s">
        <v>29</v>
      </c>
      <c r="AD2" s="10"/>
      <c r="AE2" s="11"/>
      <c r="AF2" s="9" t="s">
        <v>30</v>
      </c>
      <c r="AG2" s="10"/>
      <c r="AH2" s="11"/>
    </row>
    <row r="3" spans="1:34" ht="33" customHeight="1" x14ac:dyDescent="0.2">
      <c r="A3" s="13"/>
      <c r="B3" s="2" t="s">
        <v>1</v>
      </c>
      <c r="C3" s="2" t="s">
        <v>2</v>
      </c>
      <c r="D3" s="2" t="s">
        <v>3</v>
      </c>
      <c r="E3" s="2" t="s">
        <v>1</v>
      </c>
      <c r="F3" s="2" t="s">
        <v>2</v>
      </c>
      <c r="G3" s="2" t="s">
        <v>3</v>
      </c>
      <c r="H3" s="2" t="s">
        <v>1</v>
      </c>
      <c r="I3" s="2" t="s">
        <v>2</v>
      </c>
      <c r="J3" s="2" t="s">
        <v>3</v>
      </c>
      <c r="K3" s="2" t="s">
        <v>1</v>
      </c>
      <c r="L3" s="2" t="s">
        <v>2</v>
      </c>
      <c r="M3" s="2" t="s">
        <v>3</v>
      </c>
      <c r="N3" s="2" t="s">
        <v>1</v>
      </c>
      <c r="O3" s="2" t="s">
        <v>2</v>
      </c>
      <c r="P3" s="2" t="s">
        <v>3</v>
      </c>
      <c r="Q3" s="2" t="s">
        <v>1</v>
      </c>
      <c r="R3" s="2" t="s">
        <v>2</v>
      </c>
      <c r="S3" s="2" t="s">
        <v>3</v>
      </c>
      <c r="T3" s="2" t="s">
        <v>1</v>
      </c>
      <c r="U3" s="2" t="s">
        <v>2</v>
      </c>
      <c r="V3" s="2" t="s">
        <v>3</v>
      </c>
      <c r="W3" s="2" t="s">
        <v>1</v>
      </c>
      <c r="X3" s="2" t="s">
        <v>2</v>
      </c>
      <c r="Y3" s="2" t="s">
        <v>3</v>
      </c>
      <c r="Z3" s="2" t="s">
        <v>1</v>
      </c>
      <c r="AA3" s="2" t="s">
        <v>2</v>
      </c>
      <c r="AB3" s="2" t="s">
        <v>3</v>
      </c>
      <c r="AC3" s="2" t="s">
        <v>1</v>
      </c>
      <c r="AD3" s="2" t="s">
        <v>2</v>
      </c>
      <c r="AE3" s="2" t="s">
        <v>3</v>
      </c>
      <c r="AF3" s="2" t="s">
        <v>1</v>
      </c>
      <c r="AG3" s="2" t="s">
        <v>2</v>
      </c>
      <c r="AH3" s="2" t="s">
        <v>3</v>
      </c>
    </row>
    <row r="4" spans="1:34" ht="33" customHeight="1" x14ac:dyDescent="0.2">
      <c r="A4" s="1" t="s">
        <v>11</v>
      </c>
      <c r="B4" s="4">
        <v>6603665</v>
      </c>
      <c r="C4" s="5">
        <v>23.7</v>
      </c>
      <c r="D4" s="5" t="e">
        <f>ROUND(B4/#REF!*100-100,1)</f>
        <v>#REF!</v>
      </c>
      <c r="E4" s="4">
        <v>6476902</v>
      </c>
      <c r="F4" s="5">
        <v>22.8</v>
      </c>
      <c r="G4" s="8">
        <f>ROUND(E4/B4*100-100,1)</f>
        <v>-1.9</v>
      </c>
      <c r="H4" s="4">
        <v>6505533</v>
      </c>
      <c r="I4" s="5">
        <v>22.5</v>
      </c>
      <c r="J4" s="8">
        <f>ROUND(H4/E4*100-100,1)</f>
        <v>0.4</v>
      </c>
      <c r="K4" s="4">
        <v>6679943</v>
      </c>
      <c r="L4" s="5">
        <v>23.1</v>
      </c>
      <c r="M4" s="8">
        <f t="shared" ref="M4:M16" si="0">ROUND(K4/H4*100-100,1)</f>
        <v>2.7</v>
      </c>
      <c r="N4" s="4">
        <v>6786881</v>
      </c>
      <c r="O4" s="5">
        <v>23.200000000000003</v>
      </c>
      <c r="P4" s="8">
        <f>ROUND(N4/K4*100-100,1)</f>
        <v>1.6</v>
      </c>
      <c r="Q4" s="4">
        <v>6801871</v>
      </c>
      <c r="R4" s="5">
        <v>21.5</v>
      </c>
      <c r="S4" s="8">
        <f>ROUND(Q4/N4*100-100,1)</f>
        <v>0.2</v>
      </c>
      <c r="T4" s="4">
        <v>7024464</v>
      </c>
      <c r="U4" s="5">
        <v>21.7</v>
      </c>
      <c r="V4" s="8">
        <f>ROUND(T4/Q4*100-100,1)</f>
        <v>3.3</v>
      </c>
      <c r="W4" s="4">
        <v>7632226</v>
      </c>
      <c r="X4" s="5">
        <v>17.2</v>
      </c>
      <c r="Y4" s="8">
        <f>ROUND(W4/T4*100-100,1)</f>
        <v>8.6999999999999993</v>
      </c>
      <c r="Z4" s="4">
        <v>7854834</v>
      </c>
      <c r="AA4" s="5">
        <v>19.899999999999999</v>
      </c>
      <c r="AB4" s="8">
        <f>ROUND(Z4/W4*100-100,1)</f>
        <v>2.9</v>
      </c>
      <c r="AC4" s="4">
        <v>8037139</v>
      </c>
      <c r="AD4" s="5">
        <v>21</v>
      </c>
      <c r="AE4" s="8">
        <f>ROUND(AC4/Z4*100-100,1)</f>
        <v>2.2999999999999998</v>
      </c>
      <c r="AF4" s="4">
        <v>8136874</v>
      </c>
      <c r="AG4" s="5">
        <v>22.1</v>
      </c>
      <c r="AH4" s="8">
        <f>ROUND(AF4/AC4*100-100,1)</f>
        <v>1.2</v>
      </c>
    </row>
    <row r="5" spans="1:34" ht="33" customHeight="1" x14ac:dyDescent="0.2">
      <c r="A5" s="1" t="s">
        <v>12</v>
      </c>
      <c r="B5" s="4">
        <v>5596035</v>
      </c>
      <c r="C5" s="5">
        <v>20.100000000000001</v>
      </c>
      <c r="D5" s="5" t="e">
        <f>ROUND(B5/#REF!*100-100,1)</f>
        <v>#REF!</v>
      </c>
      <c r="E5" s="4">
        <v>5844997</v>
      </c>
      <c r="F5" s="5">
        <v>20.5</v>
      </c>
      <c r="G5" s="8">
        <f t="shared" ref="G5:G16" si="1">ROUND(E5/B5*100-100,1)</f>
        <v>4.4000000000000004</v>
      </c>
      <c r="H5" s="4">
        <v>5939762</v>
      </c>
      <c r="I5" s="5">
        <v>20.5</v>
      </c>
      <c r="J5" s="8">
        <f t="shared" ref="J5:J16" si="2">ROUND(H5/E5*100-100,1)</f>
        <v>1.6</v>
      </c>
      <c r="K5" s="4">
        <v>6390271</v>
      </c>
      <c r="L5" s="5">
        <v>22.1</v>
      </c>
      <c r="M5" s="8">
        <f t="shared" si="0"/>
        <v>7.6</v>
      </c>
      <c r="N5" s="4">
        <v>6152207</v>
      </c>
      <c r="O5" s="5">
        <v>21</v>
      </c>
      <c r="P5" s="8">
        <f t="shared" ref="P5:P16" si="3">ROUND(N5/K5*100-100,1)</f>
        <v>-3.7</v>
      </c>
      <c r="Q5" s="4">
        <v>6038724</v>
      </c>
      <c r="R5" s="5">
        <v>19</v>
      </c>
      <c r="S5" s="8">
        <f t="shared" ref="S5:S16" si="4">ROUND(Q5/N5*100-100,1)</f>
        <v>-1.8</v>
      </c>
      <c r="T5" s="4">
        <v>6414267</v>
      </c>
      <c r="U5" s="5">
        <v>19.8</v>
      </c>
      <c r="V5" s="8">
        <f t="shared" ref="V5:V16" si="5">ROUND(T5/Q5*100-100,1)</f>
        <v>6.2</v>
      </c>
      <c r="W5" s="4">
        <v>6668844</v>
      </c>
      <c r="X5" s="5">
        <v>15</v>
      </c>
      <c r="Y5" s="8">
        <f t="shared" ref="Y5:Y16" si="6">ROUND(W5/T5*100-100,1)</f>
        <v>4</v>
      </c>
      <c r="Z5" s="4">
        <v>8451195</v>
      </c>
      <c r="AA5" s="5">
        <v>21.4</v>
      </c>
      <c r="AB5" s="8">
        <f t="shared" ref="AB5:AB16" si="7">ROUND(Z5/W5*100-100,1)</f>
        <v>26.7</v>
      </c>
      <c r="AC5" s="4">
        <v>7503749</v>
      </c>
      <c r="AD5" s="5">
        <v>19.600000000000001</v>
      </c>
      <c r="AE5" s="8">
        <f t="shared" ref="AE5:AE16" si="8">ROUND(AC5/Z5*100-100,1)</f>
        <v>-11.2</v>
      </c>
      <c r="AF5" s="4">
        <v>8435179</v>
      </c>
      <c r="AG5" s="5">
        <v>22.8</v>
      </c>
      <c r="AH5" s="8">
        <f t="shared" ref="AH5:AH15" si="9">ROUND(AF5/AC5*100-100,1)</f>
        <v>12.4</v>
      </c>
    </row>
    <row r="6" spans="1:34" ht="33" customHeight="1" x14ac:dyDescent="0.2">
      <c r="A6" s="1" t="s">
        <v>13</v>
      </c>
      <c r="B6" s="4">
        <v>2522849</v>
      </c>
      <c r="C6" s="5">
        <v>9.1</v>
      </c>
      <c r="D6" s="5" t="e">
        <f>ROUND(B6/#REF!*100-100,1)</f>
        <v>#REF!</v>
      </c>
      <c r="E6" s="4">
        <v>2516451</v>
      </c>
      <c r="F6" s="5">
        <v>8.8000000000000007</v>
      </c>
      <c r="G6" s="8">
        <f t="shared" si="1"/>
        <v>-0.3</v>
      </c>
      <c r="H6" s="4">
        <v>2265074</v>
      </c>
      <c r="I6" s="5">
        <v>7.8</v>
      </c>
      <c r="J6" s="8">
        <f t="shared" si="2"/>
        <v>-10</v>
      </c>
      <c r="K6" s="4">
        <v>2197055</v>
      </c>
      <c r="L6" s="5">
        <v>7.6</v>
      </c>
      <c r="M6" s="8">
        <f t="shared" si="0"/>
        <v>-3</v>
      </c>
      <c r="N6" s="4">
        <v>2048646</v>
      </c>
      <c r="O6" s="5">
        <v>7</v>
      </c>
      <c r="P6" s="8">
        <f t="shared" si="3"/>
        <v>-6.8</v>
      </c>
      <c r="Q6" s="4">
        <v>1897277</v>
      </c>
      <c r="R6" s="5">
        <v>6</v>
      </c>
      <c r="S6" s="8">
        <f t="shared" si="4"/>
        <v>-7.4</v>
      </c>
      <c r="T6" s="4">
        <v>1771283</v>
      </c>
      <c r="U6" s="5">
        <v>5.5</v>
      </c>
      <c r="V6" s="8">
        <f t="shared" si="5"/>
        <v>-6.6</v>
      </c>
      <c r="W6" s="4">
        <v>1602173</v>
      </c>
      <c r="X6" s="5">
        <v>3.6</v>
      </c>
      <c r="Y6" s="8">
        <f t="shared" si="6"/>
        <v>-9.5</v>
      </c>
      <c r="Z6" s="4">
        <v>1581883</v>
      </c>
      <c r="AA6" s="5">
        <v>4</v>
      </c>
      <c r="AB6" s="8">
        <f t="shared" si="7"/>
        <v>-1.3</v>
      </c>
      <c r="AC6" s="4">
        <v>1722977</v>
      </c>
      <c r="AD6" s="5">
        <v>4.5</v>
      </c>
      <c r="AE6" s="8">
        <f t="shared" si="8"/>
        <v>8.9</v>
      </c>
      <c r="AF6" s="4">
        <v>1919620</v>
      </c>
      <c r="AG6" s="5">
        <v>5.2</v>
      </c>
      <c r="AH6" s="8">
        <f t="shared" si="9"/>
        <v>11.4</v>
      </c>
    </row>
    <row r="7" spans="1:34" ht="33" customHeight="1" x14ac:dyDescent="0.2">
      <c r="A7" s="1" t="s">
        <v>14</v>
      </c>
      <c r="B7" s="4">
        <v>4728829</v>
      </c>
      <c r="C7" s="5">
        <v>17</v>
      </c>
      <c r="D7" s="5" t="e">
        <f>ROUND(B7/#REF!*100-100,1)</f>
        <v>#REF!</v>
      </c>
      <c r="E7" s="4">
        <v>4895462</v>
      </c>
      <c r="F7" s="5">
        <v>17.2</v>
      </c>
      <c r="G7" s="8">
        <f t="shared" si="1"/>
        <v>3.5</v>
      </c>
      <c r="H7" s="4">
        <v>4736740</v>
      </c>
      <c r="I7" s="5">
        <v>16.3</v>
      </c>
      <c r="J7" s="8">
        <f t="shared" si="2"/>
        <v>-3.2</v>
      </c>
      <c r="K7" s="4">
        <v>5298406</v>
      </c>
      <c r="L7" s="5">
        <v>18.3</v>
      </c>
      <c r="M7" s="8">
        <f t="shared" si="0"/>
        <v>11.9</v>
      </c>
      <c r="N7" s="4">
        <v>5157449</v>
      </c>
      <c r="O7" s="5">
        <v>17.600000000000001</v>
      </c>
      <c r="P7" s="8">
        <f t="shared" si="3"/>
        <v>-2.7</v>
      </c>
      <c r="Q7" s="4">
        <v>5303817</v>
      </c>
      <c r="R7" s="5">
        <v>16.7</v>
      </c>
      <c r="S7" s="8">
        <f t="shared" si="4"/>
        <v>2.8</v>
      </c>
      <c r="T7" s="4">
        <v>5996461</v>
      </c>
      <c r="U7" s="5">
        <v>18.5</v>
      </c>
      <c r="V7" s="8">
        <f t="shared" si="5"/>
        <v>13.1</v>
      </c>
      <c r="W7" s="4">
        <v>6031698</v>
      </c>
      <c r="X7" s="5">
        <v>13.6</v>
      </c>
      <c r="Y7" s="8">
        <f t="shared" si="6"/>
        <v>0.6</v>
      </c>
      <c r="Z7" s="4">
        <v>6615380</v>
      </c>
      <c r="AA7" s="5">
        <v>16.8</v>
      </c>
      <c r="AB7" s="8">
        <f t="shared" si="7"/>
        <v>9.6999999999999993</v>
      </c>
      <c r="AC7" s="4">
        <v>7099069</v>
      </c>
      <c r="AD7" s="5">
        <v>18.5</v>
      </c>
      <c r="AE7" s="8">
        <f t="shared" si="8"/>
        <v>7.3</v>
      </c>
      <c r="AF7" s="4">
        <v>6525674</v>
      </c>
      <c r="AG7" s="5">
        <v>17.7</v>
      </c>
      <c r="AH7" s="8">
        <f t="shared" si="9"/>
        <v>-8.1</v>
      </c>
    </row>
    <row r="8" spans="1:34" ht="33" customHeight="1" x14ac:dyDescent="0.2">
      <c r="A8" s="1" t="s">
        <v>6</v>
      </c>
      <c r="B8" s="4">
        <v>118194</v>
      </c>
      <c r="C8" s="5">
        <v>0.4</v>
      </c>
      <c r="D8" s="5" t="e">
        <f>ROUND(B8/#REF!*100-100,1)</f>
        <v>#REF!</v>
      </c>
      <c r="E8" s="4">
        <v>161188</v>
      </c>
      <c r="F8" s="5">
        <v>0.6</v>
      </c>
      <c r="G8" s="8">
        <f t="shared" si="1"/>
        <v>36.4</v>
      </c>
      <c r="H8" s="4">
        <v>142335</v>
      </c>
      <c r="I8" s="5">
        <v>0.5</v>
      </c>
      <c r="J8" s="8">
        <f t="shared" si="2"/>
        <v>-11.7</v>
      </c>
      <c r="K8" s="4">
        <v>157400</v>
      </c>
      <c r="L8" s="5">
        <v>0.6</v>
      </c>
      <c r="M8" s="8">
        <f t="shared" si="0"/>
        <v>10.6</v>
      </c>
      <c r="N8" s="4">
        <v>167755</v>
      </c>
      <c r="O8" s="5">
        <v>0.6</v>
      </c>
      <c r="P8" s="8">
        <f t="shared" si="3"/>
        <v>6.6</v>
      </c>
      <c r="Q8" s="4">
        <v>171981</v>
      </c>
      <c r="R8" s="5">
        <v>0.5</v>
      </c>
      <c r="S8" s="8">
        <f t="shared" si="4"/>
        <v>2.5</v>
      </c>
      <c r="T8" s="4">
        <v>149777</v>
      </c>
      <c r="U8" s="5">
        <v>0.5</v>
      </c>
      <c r="V8" s="8">
        <f t="shared" si="5"/>
        <v>-12.9</v>
      </c>
      <c r="W8" s="4">
        <v>178431</v>
      </c>
      <c r="X8" s="5">
        <v>0.4</v>
      </c>
      <c r="Y8" s="8">
        <f t="shared" si="6"/>
        <v>19.100000000000001</v>
      </c>
      <c r="Z8" s="4">
        <v>170768</v>
      </c>
      <c r="AA8" s="5">
        <v>0.4</v>
      </c>
      <c r="AB8" s="8">
        <f t="shared" si="7"/>
        <v>-4.3</v>
      </c>
      <c r="AC8" s="4">
        <v>161805</v>
      </c>
      <c r="AD8" s="5">
        <v>0.4</v>
      </c>
      <c r="AE8" s="8">
        <f t="shared" si="8"/>
        <v>-5.2</v>
      </c>
      <c r="AF8" s="4">
        <v>295577</v>
      </c>
      <c r="AG8" s="5">
        <v>0.8</v>
      </c>
      <c r="AH8" s="8">
        <f t="shared" si="9"/>
        <v>82.7</v>
      </c>
    </row>
    <row r="9" spans="1:34" ht="33" customHeight="1" x14ac:dyDescent="0.2">
      <c r="A9" s="1" t="s">
        <v>7</v>
      </c>
      <c r="B9" s="4">
        <v>1394545</v>
      </c>
      <c r="C9" s="5">
        <v>5</v>
      </c>
      <c r="D9" s="5" t="e">
        <f>ROUND(B9/#REF!*100-100,1)</f>
        <v>#REF!</v>
      </c>
      <c r="E9" s="4">
        <v>1362101</v>
      </c>
      <c r="F9" s="5">
        <v>4.8</v>
      </c>
      <c r="G9" s="8">
        <f t="shared" si="1"/>
        <v>-2.2999999999999998</v>
      </c>
      <c r="H9" s="4">
        <v>1411271</v>
      </c>
      <c r="I9" s="5">
        <v>4.9000000000000004</v>
      </c>
      <c r="J9" s="8">
        <f>ROUND(H9/E9*100-100,1)</f>
        <v>3.6</v>
      </c>
      <c r="K9" s="4">
        <v>1355404</v>
      </c>
      <c r="L9" s="5">
        <v>4.7</v>
      </c>
      <c r="M9" s="8">
        <f t="shared" si="0"/>
        <v>-4</v>
      </c>
      <c r="N9" s="4">
        <v>1300968</v>
      </c>
      <c r="O9" s="5">
        <v>4.4000000000000004</v>
      </c>
      <c r="P9" s="8">
        <f t="shared" si="3"/>
        <v>-4</v>
      </c>
      <c r="Q9" s="4">
        <v>1556724</v>
      </c>
      <c r="R9" s="5">
        <v>4.9000000000000004</v>
      </c>
      <c r="S9" s="8">
        <f t="shared" si="4"/>
        <v>19.7</v>
      </c>
      <c r="T9" s="4">
        <v>1665773</v>
      </c>
      <c r="U9" s="5">
        <v>5.0999999999999996</v>
      </c>
      <c r="V9" s="8">
        <f t="shared" si="5"/>
        <v>7</v>
      </c>
      <c r="W9" s="4">
        <v>10915698</v>
      </c>
      <c r="X9" s="5">
        <v>24.6</v>
      </c>
      <c r="Y9" s="8">
        <f t="shared" si="6"/>
        <v>555.29999999999995</v>
      </c>
      <c r="Z9" s="4">
        <v>2130343</v>
      </c>
      <c r="AA9" s="5">
        <v>5.4</v>
      </c>
      <c r="AB9" s="8">
        <f t="shared" si="7"/>
        <v>-80.5</v>
      </c>
      <c r="AC9" s="4">
        <v>2336008</v>
      </c>
      <c r="AD9" s="5">
        <v>6.1</v>
      </c>
      <c r="AE9" s="8">
        <f t="shared" si="8"/>
        <v>9.6999999999999993</v>
      </c>
      <c r="AF9" s="4">
        <v>2735512</v>
      </c>
      <c r="AG9" s="5">
        <v>7.4</v>
      </c>
      <c r="AH9" s="8">
        <f t="shared" si="9"/>
        <v>17.100000000000001</v>
      </c>
    </row>
    <row r="10" spans="1:34" ht="33" customHeight="1" x14ac:dyDescent="0.2">
      <c r="A10" s="1" t="s">
        <v>15</v>
      </c>
      <c r="B10" s="4">
        <v>212200</v>
      </c>
      <c r="C10" s="5">
        <v>0.8</v>
      </c>
      <c r="D10" s="5" t="e">
        <f>ROUND(B10/#REF!*100-100,1)</f>
        <v>#REF!</v>
      </c>
      <c r="E10" s="4">
        <v>206800</v>
      </c>
      <c r="F10" s="5">
        <v>0.7</v>
      </c>
      <c r="G10" s="8">
        <f t="shared" si="1"/>
        <v>-2.5</v>
      </c>
      <c r="H10" s="4">
        <v>206000</v>
      </c>
      <c r="I10" s="5">
        <v>0.7</v>
      </c>
      <c r="J10" s="8">
        <f t="shared" si="2"/>
        <v>-0.4</v>
      </c>
      <c r="K10" s="4">
        <v>207200</v>
      </c>
      <c r="L10" s="5">
        <v>0.7</v>
      </c>
      <c r="M10" s="8">
        <f t="shared" si="0"/>
        <v>0.6</v>
      </c>
      <c r="N10" s="4">
        <v>206900</v>
      </c>
      <c r="O10" s="5">
        <v>0.7</v>
      </c>
      <c r="P10" s="8">
        <f t="shared" si="3"/>
        <v>-0.1</v>
      </c>
      <c r="Q10" s="4">
        <v>206150</v>
      </c>
      <c r="R10" s="5">
        <v>0.6</v>
      </c>
      <c r="S10" s="8">
        <f t="shared" si="4"/>
        <v>-0.4</v>
      </c>
      <c r="T10" s="4">
        <v>208060</v>
      </c>
      <c r="U10" s="5">
        <v>0.6</v>
      </c>
      <c r="V10" s="8">
        <f t="shared" si="5"/>
        <v>0.9</v>
      </c>
      <c r="W10" s="4">
        <v>208560</v>
      </c>
      <c r="X10" s="5">
        <v>0.4</v>
      </c>
      <c r="Y10" s="8">
        <f t="shared" si="6"/>
        <v>0.2</v>
      </c>
      <c r="Z10" s="4">
        <v>209500</v>
      </c>
      <c r="AA10" s="5">
        <v>0.5</v>
      </c>
      <c r="AB10" s="8">
        <f t="shared" si="7"/>
        <v>0.5</v>
      </c>
      <c r="AC10" s="4">
        <v>209720</v>
      </c>
      <c r="AD10" s="5">
        <v>0.5</v>
      </c>
      <c r="AE10" s="8">
        <f t="shared" si="8"/>
        <v>0.1</v>
      </c>
      <c r="AF10" s="4">
        <v>210060</v>
      </c>
      <c r="AG10" s="5">
        <v>0.6</v>
      </c>
      <c r="AH10" s="8">
        <f t="shared" si="9"/>
        <v>0.2</v>
      </c>
    </row>
    <row r="11" spans="1:34" ht="33" customHeight="1" x14ac:dyDescent="0.2">
      <c r="A11" s="1" t="s">
        <v>16</v>
      </c>
      <c r="B11" s="4">
        <v>3355680</v>
      </c>
      <c r="C11" s="5">
        <v>12</v>
      </c>
      <c r="D11" s="5" t="e">
        <f>ROUND(B11/#REF!*100-100,1)</f>
        <v>#REF!</v>
      </c>
      <c r="E11" s="4">
        <v>3320173</v>
      </c>
      <c r="F11" s="5">
        <v>11.7</v>
      </c>
      <c r="G11" s="8">
        <f t="shared" si="1"/>
        <v>-1.1000000000000001</v>
      </c>
      <c r="H11" s="4">
        <v>3500060</v>
      </c>
      <c r="I11" s="5">
        <v>12.1</v>
      </c>
      <c r="J11" s="8">
        <f t="shared" si="2"/>
        <v>5.4</v>
      </c>
      <c r="K11" s="4">
        <v>3097219</v>
      </c>
      <c r="L11" s="5">
        <v>10.7</v>
      </c>
      <c r="M11" s="8">
        <f t="shared" si="0"/>
        <v>-11.5</v>
      </c>
      <c r="N11" s="4">
        <v>3148213</v>
      </c>
      <c r="O11" s="5">
        <v>10.7</v>
      </c>
      <c r="P11" s="8">
        <f t="shared" si="3"/>
        <v>1.6</v>
      </c>
      <c r="Q11" s="4">
        <v>3254188</v>
      </c>
      <c r="R11" s="5">
        <v>10.3</v>
      </c>
      <c r="S11" s="8">
        <f t="shared" si="4"/>
        <v>3.4</v>
      </c>
      <c r="T11" s="4">
        <v>3308677</v>
      </c>
      <c r="U11" s="5">
        <v>10.199999999999999</v>
      </c>
      <c r="V11" s="8">
        <f t="shared" si="5"/>
        <v>1.7</v>
      </c>
      <c r="W11" s="4">
        <v>2928654</v>
      </c>
      <c r="X11" s="5">
        <v>6.6</v>
      </c>
      <c r="Y11" s="8">
        <f t="shared" si="6"/>
        <v>-11.5</v>
      </c>
      <c r="Z11" s="4">
        <v>2976527</v>
      </c>
      <c r="AA11" s="5">
        <v>7.5</v>
      </c>
      <c r="AB11" s="8">
        <f t="shared" si="7"/>
        <v>1.6</v>
      </c>
      <c r="AC11" s="4">
        <v>2989680</v>
      </c>
      <c r="AD11" s="5">
        <v>7.8</v>
      </c>
      <c r="AE11" s="8">
        <f t="shared" si="8"/>
        <v>0.4</v>
      </c>
      <c r="AF11" s="4">
        <v>3088919</v>
      </c>
      <c r="AG11" s="5">
        <v>8.3000000000000007</v>
      </c>
      <c r="AH11" s="8">
        <f t="shared" si="9"/>
        <v>3.3</v>
      </c>
    </row>
    <row r="12" spans="1:34" ht="33" customHeight="1" x14ac:dyDescent="0.2">
      <c r="A12" s="1" t="s">
        <v>17</v>
      </c>
      <c r="B12" s="4">
        <v>1223044</v>
      </c>
      <c r="C12" s="5">
        <v>4.4000000000000004</v>
      </c>
      <c r="D12" s="7" t="s">
        <v>21</v>
      </c>
      <c r="E12" s="4">
        <v>681026</v>
      </c>
      <c r="F12" s="5">
        <v>2.4</v>
      </c>
      <c r="G12" s="8">
        <f t="shared" si="1"/>
        <v>-44.3</v>
      </c>
      <c r="H12" s="4">
        <v>1320775</v>
      </c>
      <c r="I12" s="5">
        <v>4.5999999999999996</v>
      </c>
      <c r="J12" s="8">
        <f t="shared" si="2"/>
        <v>93.9</v>
      </c>
      <c r="K12" s="4">
        <v>1264502</v>
      </c>
      <c r="L12" s="5">
        <v>4.4000000000000004</v>
      </c>
      <c r="M12" s="8">
        <f t="shared" si="0"/>
        <v>-4.3</v>
      </c>
      <c r="N12" s="4">
        <v>586203</v>
      </c>
      <c r="O12" s="5">
        <v>2</v>
      </c>
      <c r="P12" s="8">
        <f t="shared" si="3"/>
        <v>-53.6</v>
      </c>
      <c r="Q12" s="4">
        <v>1446572</v>
      </c>
      <c r="R12" s="5">
        <v>4.5999999999999996</v>
      </c>
      <c r="S12" s="8">
        <f t="shared" si="4"/>
        <v>146.80000000000001</v>
      </c>
      <c r="T12" s="4">
        <v>54978</v>
      </c>
      <c r="U12" s="5">
        <v>0.2</v>
      </c>
      <c r="V12" s="8">
        <f t="shared" si="5"/>
        <v>-96.2</v>
      </c>
      <c r="W12" s="4">
        <v>1110239</v>
      </c>
      <c r="X12" s="5">
        <v>2.5</v>
      </c>
      <c r="Y12" s="8">
        <f t="shared" si="6"/>
        <v>1919.4</v>
      </c>
      <c r="Z12" s="4">
        <v>2016021</v>
      </c>
      <c r="AA12" s="5">
        <v>5.0999999999999996</v>
      </c>
      <c r="AB12" s="8">
        <f t="shared" si="7"/>
        <v>81.599999999999994</v>
      </c>
      <c r="AC12" s="4">
        <v>2111651</v>
      </c>
      <c r="AD12" s="5">
        <v>5.5</v>
      </c>
      <c r="AE12" s="8">
        <f t="shared" si="8"/>
        <v>4.7</v>
      </c>
      <c r="AF12" s="4">
        <v>1209725</v>
      </c>
      <c r="AG12" s="5">
        <v>3.3</v>
      </c>
      <c r="AH12" s="8">
        <f>ROUND(AF12/AC12*100-100,1)</f>
        <v>-42.7</v>
      </c>
    </row>
    <row r="13" spans="1:34" ht="33" customHeight="1" x14ac:dyDescent="0.2">
      <c r="A13" s="1" t="s">
        <v>8</v>
      </c>
      <c r="B13" s="4">
        <v>13611</v>
      </c>
      <c r="C13" s="5">
        <v>0</v>
      </c>
      <c r="D13" s="5" t="e">
        <f>ROUND(B13/#REF!*100-100,1)</f>
        <v>#REF!</v>
      </c>
      <c r="E13" s="4">
        <v>13477</v>
      </c>
      <c r="F13" s="5">
        <v>0.1</v>
      </c>
      <c r="G13" s="8">
        <f t="shared" si="1"/>
        <v>-1</v>
      </c>
      <c r="H13" s="4">
        <v>9405</v>
      </c>
      <c r="I13" s="5">
        <v>0</v>
      </c>
      <c r="J13" s="8">
        <f t="shared" si="2"/>
        <v>-30.2</v>
      </c>
      <c r="K13" s="4">
        <v>27055</v>
      </c>
      <c r="L13" s="5">
        <v>0.1</v>
      </c>
      <c r="M13" s="8">
        <f t="shared" si="0"/>
        <v>187.7</v>
      </c>
      <c r="N13" s="4">
        <v>12578</v>
      </c>
      <c r="O13" s="5">
        <v>0</v>
      </c>
      <c r="P13" s="8">
        <f t="shared" si="3"/>
        <v>-53.5</v>
      </c>
      <c r="Q13" s="4">
        <v>7806</v>
      </c>
      <c r="R13" s="5">
        <v>0</v>
      </c>
      <c r="S13" s="8">
        <f t="shared" si="4"/>
        <v>-37.9</v>
      </c>
      <c r="T13" s="4">
        <v>212708</v>
      </c>
      <c r="U13" s="5">
        <v>0.7</v>
      </c>
      <c r="V13" s="8">
        <f t="shared" si="5"/>
        <v>2624.9</v>
      </c>
      <c r="W13" s="4">
        <v>709566</v>
      </c>
      <c r="X13" s="5">
        <v>1.6</v>
      </c>
      <c r="Y13" s="8">
        <f t="shared" si="6"/>
        <v>233.6</v>
      </c>
      <c r="Z13" s="4">
        <v>610504</v>
      </c>
      <c r="AA13" s="5">
        <v>1.6</v>
      </c>
      <c r="AB13" s="8">
        <f t="shared" si="7"/>
        <v>-14</v>
      </c>
      <c r="AC13" s="4">
        <v>466469</v>
      </c>
      <c r="AD13" s="5">
        <v>1.2</v>
      </c>
      <c r="AE13" s="8">
        <f t="shared" si="8"/>
        <v>-23.6</v>
      </c>
      <c r="AF13" s="4">
        <v>469856</v>
      </c>
      <c r="AG13" s="5">
        <v>1.3</v>
      </c>
      <c r="AH13" s="8">
        <f t="shared" si="9"/>
        <v>0.7</v>
      </c>
    </row>
    <row r="14" spans="1:34" ht="33" customHeight="1" x14ac:dyDescent="0.2">
      <c r="A14" s="1" t="s">
        <v>9</v>
      </c>
      <c r="B14" s="4">
        <v>1929392</v>
      </c>
      <c r="C14" s="5">
        <v>6.9</v>
      </c>
      <c r="D14" s="5" t="e">
        <f>ROUND(B14/#REF!*100-100,1)</f>
        <v>#REF!</v>
      </c>
      <c r="E14" s="4">
        <v>2683533</v>
      </c>
      <c r="F14" s="5">
        <v>9.4</v>
      </c>
      <c r="G14" s="8">
        <f t="shared" si="1"/>
        <v>39.1</v>
      </c>
      <c r="H14" s="4">
        <v>2897500</v>
      </c>
      <c r="I14" s="5">
        <v>10</v>
      </c>
      <c r="J14" s="8">
        <f t="shared" si="2"/>
        <v>8</v>
      </c>
      <c r="K14" s="4">
        <v>2135784</v>
      </c>
      <c r="L14" s="5">
        <v>7.4</v>
      </c>
      <c r="M14" s="8">
        <f t="shared" si="0"/>
        <v>-26.3</v>
      </c>
      <c r="N14" s="4">
        <v>3702124</v>
      </c>
      <c r="O14" s="5">
        <v>12.6</v>
      </c>
      <c r="P14" s="8">
        <f t="shared" si="3"/>
        <v>73.3</v>
      </c>
      <c r="Q14" s="4">
        <v>4976284</v>
      </c>
      <c r="R14" s="5">
        <v>15.7</v>
      </c>
      <c r="S14" s="8">
        <f t="shared" si="4"/>
        <v>34.4</v>
      </c>
      <c r="T14" s="4">
        <v>5197994</v>
      </c>
      <c r="U14" s="5">
        <v>16.100000000000001</v>
      </c>
      <c r="V14" s="8">
        <f t="shared" si="5"/>
        <v>4.5</v>
      </c>
      <c r="W14" s="4">
        <v>5729822</v>
      </c>
      <c r="X14" s="5">
        <v>12.9</v>
      </c>
      <c r="Y14" s="8">
        <f t="shared" si="6"/>
        <v>10.199999999999999</v>
      </c>
      <c r="Z14" s="4">
        <v>6682778</v>
      </c>
      <c r="AA14" s="5">
        <v>16.899999999999999</v>
      </c>
      <c r="AB14" s="8">
        <f t="shared" si="7"/>
        <v>16.600000000000001</v>
      </c>
      <c r="AC14" s="4">
        <v>5518631</v>
      </c>
      <c r="AD14" s="5">
        <v>14.4</v>
      </c>
      <c r="AE14" s="8">
        <f t="shared" si="8"/>
        <v>-17.399999999999999</v>
      </c>
      <c r="AF14" s="4">
        <v>3776419</v>
      </c>
      <c r="AG14" s="5">
        <v>10.199999999999999</v>
      </c>
      <c r="AH14" s="8">
        <f t="shared" si="9"/>
        <v>-31.6</v>
      </c>
    </row>
    <row r="15" spans="1:34" ht="33" customHeight="1" x14ac:dyDescent="0.2">
      <c r="A15" s="1" t="s">
        <v>10</v>
      </c>
      <c r="B15" s="4">
        <v>165836</v>
      </c>
      <c r="C15" s="5">
        <v>0.6</v>
      </c>
      <c r="D15" s="5" t="e">
        <f>ROUND(B15/#REF!*100-100,1)</f>
        <v>#REF!</v>
      </c>
      <c r="E15" s="4">
        <v>285830</v>
      </c>
      <c r="F15" s="5">
        <v>1</v>
      </c>
      <c r="G15" s="8">
        <f t="shared" si="1"/>
        <v>72.400000000000006</v>
      </c>
      <c r="H15" s="4">
        <v>30164</v>
      </c>
      <c r="I15" s="6">
        <v>0.1</v>
      </c>
      <c r="J15" s="8">
        <f t="shared" si="2"/>
        <v>-89.4</v>
      </c>
      <c r="K15" s="4">
        <v>76903</v>
      </c>
      <c r="L15" s="6">
        <v>0.3</v>
      </c>
      <c r="M15" s="8">
        <f t="shared" si="0"/>
        <v>154.9</v>
      </c>
      <c r="N15" s="4">
        <v>55286</v>
      </c>
      <c r="O15" s="6">
        <v>0.2</v>
      </c>
      <c r="P15" s="8">
        <f t="shared" si="3"/>
        <v>-28.1</v>
      </c>
      <c r="Q15" s="4">
        <v>58942</v>
      </c>
      <c r="R15" s="6">
        <v>0.2</v>
      </c>
      <c r="S15" s="8">
        <f t="shared" si="4"/>
        <v>6.6</v>
      </c>
      <c r="T15" s="4">
        <v>366577</v>
      </c>
      <c r="U15" s="6">
        <v>1.1000000000000001</v>
      </c>
      <c r="V15" s="8">
        <f t="shared" si="5"/>
        <v>521.9</v>
      </c>
      <c r="W15" s="4">
        <v>700836</v>
      </c>
      <c r="X15" s="6">
        <v>1.6</v>
      </c>
      <c r="Y15" s="8">
        <f t="shared" si="6"/>
        <v>91.2</v>
      </c>
      <c r="Z15" s="4">
        <v>197748</v>
      </c>
      <c r="AA15" s="6">
        <v>0.5</v>
      </c>
      <c r="AB15" s="8">
        <f t="shared" si="7"/>
        <v>-71.8</v>
      </c>
      <c r="AC15" s="4">
        <v>184174</v>
      </c>
      <c r="AD15" s="6">
        <v>0.5</v>
      </c>
      <c r="AE15" s="8">
        <f t="shared" si="8"/>
        <v>-6.9</v>
      </c>
      <c r="AF15" s="4">
        <v>116271</v>
      </c>
      <c r="AG15" s="6">
        <v>0.3</v>
      </c>
      <c r="AH15" s="8">
        <f t="shared" si="9"/>
        <v>-36.9</v>
      </c>
    </row>
    <row r="16" spans="1:34" ht="33" customHeight="1" x14ac:dyDescent="0.2">
      <c r="A16" s="2" t="s">
        <v>4</v>
      </c>
      <c r="B16" s="4">
        <f>SUM(B4:B15)</f>
        <v>27863880</v>
      </c>
      <c r="C16" s="5">
        <f>SUM(C4:C15)</f>
        <v>100.00000000000001</v>
      </c>
      <c r="D16" s="5" t="e">
        <f>ROUND(B16/#REF!*100-100,1)</f>
        <v>#REF!</v>
      </c>
      <c r="E16" s="4">
        <f>SUM(E4:E15)</f>
        <v>28447940</v>
      </c>
      <c r="F16" s="5">
        <f>SUM(F4:F15)</f>
        <v>100</v>
      </c>
      <c r="G16" s="8">
        <f t="shared" si="1"/>
        <v>2.1</v>
      </c>
      <c r="H16" s="4">
        <f>SUM(H4:H15)</f>
        <v>28964619</v>
      </c>
      <c r="I16" s="5">
        <f>SUM(I4:I15)</f>
        <v>99.999999999999986</v>
      </c>
      <c r="J16" s="8">
        <f t="shared" si="2"/>
        <v>1.8</v>
      </c>
      <c r="K16" s="4">
        <f>SUM(K4:K15)</f>
        <v>28887142</v>
      </c>
      <c r="L16" s="5">
        <f>SUM(L4:L15)</f>
        <v>100.00000000000001</v>
      </c>
      <c r="M16" s="8">
        <f t="shared" si="0"/>
        <v>-0.3</v>
      </c>
      <c r="N16" s="4">
        <f>SUM(N4:N15)</f>
        <v>29325210</v>
      </c>
      <c r="O16" s="5">
        <f>SUM(O4:O15)</f>
        <v>100.00000000000001</v>
      </c>
      <c r="P16" s="8">
        <f t="shared" si="3"/>
        <v>1.5</v>
      </c>
      <c r="Q16" s="4">
        <f>SUM(Q4:Q15)</f>
        <v>31720336</v>
      </c>
      <c r="R16" s="5">
        <f>SUM(R4:R15)</f>
        <v>100</v>
      </c>
      <c r="S16" s="8">
        <f t="shared" si="4"/>
        <v>8.1999999999999993</v>
      </c>
      <c r="T16" s="4">
        <f>SUM(T4:T15)</f>
        <v>32371019</v>
      </c>
      <c r="U16" s="5">
        <f>SUM(U4:U15)</f>
        <v>100</v>
      </c>
      <c r="V16" s="8">
        <f t="shared" si="5"/>
        <v>2.1</v>
      </c>
      <c r="W16" s="4">
        <f>SUM(W4:W15)</f>
        <v>44416747</v>
      </c>
      <c r="X16" s="5">
        <f>SUM(X4:X15)</f>
        <v>100</v>
      </c>
      <c r="Y16" s="8">
        <f t="shared" si="6"/>
        <v>37.200000000000003</v>
      </c>
      <c r="Z16" s="4">
        <f>SUM(Z4:Z15)</f>
        <v>39497481</v>
      </c>
      <c r="AA16" s="5">
        <f>SUM(AA4:AA15)</f>
        <v>99.999999999999972</v>
      </c>
      <c r="AB16" s="8">
        <f t="shared" si="7"/>
        <v>-11.1</v>
      </c>
      <c r="AC16" s="4">
        <f>SUM(AC4:AC15)</f>
        <v>38341072</v>
      </c>
      <c r="AD16" s="5">
        <f>SUM(AD4:AD15)</f>
        <v>100</v>
      </c>
      <c r="AE16" s="8">
        <f t="shared" si="8"/>
        <v>-2.9</v>
      </c>
      <c r="AF16" s="4">
        <f>SUM(AF4:AF15)</f>
        <v>36919686</v>
      </c>
      <c r="AG16" s="5">
        <f>SUM(AG4:AG15)</f>
        <v>100</v>
      </c>
      <c r="AH16" s="8">
        <f>ROUND(AF16/AC16*100-100,1)</f>
        <v>-3.7</v>
      </c>
    </row>
    <row r="17" ht="30" customHeight="1" x14ac:dyDescent="0.2"/>
    <row r="18" ht="30" customHeight="1" x14ac:dyDescent="0.2"/>
  </sheetData>
  <mergeCells count="13">
    <mergeCell ref="AF1:AH1"/>
    <mergeCell ref="A2:A3"/>
    <mergeCell ref="K2:M2"/>
    <mergeCell ref="B2:D2"/>
    <mergeCell ref="E2:G2"/>
    <mergeCell ref="H2:J2"/>
    <mergeCell ref="AF2:AH2"/>
    <mergeCell ref="N2:P2"/>
    <mergeCell ref="Q2:S2"/>
    <mergeCell ref="T2:V2"/>
    <mergeCell ref="W2:Y2"/>
    <mergeCell ref="Z2:AB2"/>
    <mergeCell ref="AC2:AE2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性質別</vt:lpstr>
      <vt:lpstr>性質別!Print_Area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2024-08-07T04:07:14Z</cp:lastPrinted>
  <dcterms:created xsi:type="dcterms:W3CDTF">2001-06-19T03:01:21Z</dcterms:created>
  <dcterms:modified xsi:type="dcterms:W3CDTF">2025-02-10T07:05:16Z</dcterms:modified>
</cp:coreProperties>
</file>