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総務課\01総務30統計\013035001市統計年報(永年)\令和３年度\07ホームページ・ネットフォルダ\"/>
    </mc:Choice>
  </mc:AlternateContent>
  <bookViews>
    <workbookView xWindow="0" yWindow="0" windowWidth="20490" windowHeight="6780" tabRatio="869"/>
  </bookViews>
  <sheets>
    <sheet name="60(1)(2)" sheetId="25" r:id="rId1"/>
    <sheet name="60(3)(4)" sheetId="26" r:id="rId2"/>
    <sheet name="60(5)(6)(7)" sheetId="27" r:id="rId3"/>
    <sheet name="61" sheetId="31" r:id="rId4"/>
    <sheet name="62" sheetId="32" r:id="rId5"/>
    <sheet name="63.64" sheetId="33" r:id="rId6"/>
    <sheet name="65(1)(2)(3)" sheetId="34" r:id="rId7"/>
    <sheet name="65(4)" sheetId="35" r:id="rId8"/>
    <sheet name="66,67" sheetId="30" r:id="rId9"/>
    <sheet name="68,69" sheetId="36" r:id="rId10"/>
  </sheets>
  <definedNames>
    <definedName name="d">#REF!</definedName>
    <definedName name="Data" localSheetId="0">#REF!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 localSheetId="9">#REF!</definedName>
    <definedName name="DataEnd">#REF!</definedName>
    <definedName name="er">#REF!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 localSheetId="9">#REF!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8">#REF!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8">#REF!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8">#REF!</definedName>
    <definedName name="Hyoutou">#REF!</definedName>
    <definedName name="_xlnm.Print_Area" localSheetId="0">'60(1)(2)'!$A$1:$BC$48</definedName>
    <definedName name="_xlnm.Print_Area" localSheetId="1">'60(3)(4)'!$A$1:$L$54</definedName>
    <definedName name="_xlnm.Print_Area" localSheetId="2">'60(5)(6)(7)'!$A$1:$BC$36</definedName>
    <definedName name="_xlnm.Print_Area" localSheetId="3">'61'!$A$1:$AA$19</definedName>
    <definedName name="_xlnm.Print_Area" localSheetId="4">'62'!$A$1:$K$56</definedName>
    <definedName name="_xlnm.Print_Area" localSheetId="5">'63.64'!$A$1:$BJ$35</definedName>
    <definedName name="_xlnm.Print_Area" localSheetId="9">'68,69'!$A$2:$BC$25</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 localSheetId="5">#REF!</definedName>
    <definedName name="Rangai0" localSheetId="6">#REF!</definedName>
    <definedName name="Rangai0" localSheetId="7">#REF!</definedName>
    <definedName name="Rangai0" localSheetId="8">#REF!</definedName>
    <definedName name="Rangai0" localSheetId="9">#REF!</definedName>
    <definedName name="Rangai0">#REF!</definedName>
    <definedName name="sss">#REF!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 localSheetId="9">#REF!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 localSheetId="9">#REF!</definedName>
    <definedName name="TitleEnglish">#REF!</definedName>
  </definedNames>
  <calcPr calcId="162913"/>
</workbook>
</file>

<file path=xl/calcChain.xml><?xml version="1.0" encoding="utf-8"?>
<calcChain xmlns="http://schemas.openxmlformats.org/spreadsheetml/2006/main">
  <c r="K55" i="32" l="1"/>
  <c r="K54" i="32"/>
  <c r="K53" i="32"/>
  <c r="K52" i="32"/>
  <c r="K51" i="32"/>
  <c r="K50" i="32"/>
  <c r="K49" i="32"/>
  <c r="K48" i="32"/>
  <c r="K47" i="32"/>
  <c r="K46" i="32"/>
  <c r="K45" i="32"/>
  <c r="K44" i="32"/>
  <c r="K43" i="32"/>
  <c r="K42" i="32"/>
  <c r="K41" i="32"/>
  <c r="K40" i="32"/>
  <c r="K39" i="32"/>
  <c r="K38" i="32"/>
  <c r="K37" i="32"/>
  <c r="K36" i="32"/>
  <c r="K35" i="32"/>
  <c r="K34" i="32"/>
  <c r="K33" i="32"/>
  <c r="K32" i="32"/>
  <c r="H55" i="32"/>
  <c r="H54" i="32"/>
  <c r="H53" i="32"/>
  <c r="H52" i="32"/>
  <c r="H51" i="32"/>
  <c r="H50" i="32"/>
  <c r="H49" i="32"/>
  <c r="H48" i="32"/>
  <c r="H47" i="32"/>
  <c r="H46" i="32"/>
  <c r="H45" i="32"/>
  <c r="H44" i="32"/>
  <c r="H43" i="32"/>
  <c r="H42" i="32"/>
  <c r="H41" i="32"/>
  <c r="H40" i="32"/>
  <c r="H39" i="32"/>
  <c r="H38" i="32"/>
  <c r="H37" i="32"/>
  <c r="H36" i="32"/>
  <c r="H35" i="32"/>
  <c r="H34" i="32"/>
  <c r="H33" i="32"/>
  <c r="H32" i="32"/>
  <c r="K27" i="32"/>
  <c r="K26" i="32"/>
  <c r="K25" i="32"/>
  <c r="K24" i="32"/>
  <c r="K23" i="32"/>
  <c r="K22" i="32"/>
  <c r="K21" i="32"/>
  <c r="K20" i="32"/>
  <c r="K19" i="32"/>
  <c r="K18" i="32"/>
  <c r="K17" i="32"/>
  <c r="K28" i="32" s="1"/>
  <c r="K15" i="32"/>
  <c r="K14" i="32"/>
  <c r="K13" i="32"/>
  <c r="K12" i="32"/>
  <c r="K11" i="32"/>
  <c r="K10" i="32"/>
  <c r="K9" i="32"/>
  <c r="K8" i="32"/>
  <c r="K7" i="32"/>
  <c r="K6" i="32"/>
  <c r="K5" i="32"/>
  <c r="K16" i="32"/>
  <c r="J16" i="32"/>
  <c r="I16" i="32"/>
  <c r="H16" i="32"/>
  <c r="G16" i="32"/>
  <c r="F16" i="32"/>
  <c r="E16" i="32"/>
  <c r="J28" i="32"/>
  <c r="I28" i="32"/>
  <c r="H28" i="32"/>
  <c r="G28" i="32"/>
  <c r="F28" i="32"/>
  <c r="E28" i="32"/>
  <c r="J43" i="32"/>
  <c r="I43" i="32"/>
  <c r="G43" i="32"/>
  <c r="F43" i="32"/>
  <c r="E43" i="32"/>
  <c r="J55" i="32"/>
  <c r="I55" i="32"/>
  <c r="G55" i="32"/>
  <c r="F55" i="32"/>
  <c r="E55" i="32"/>
  <c r="K35" i="26" l="1"/>
  <c r="K10" i="27" l="1"/>
  <c r="AI22" i="25" l="1"/>
  <c r="G15" i="25"/>
  <c r="AI10" i="27" l="1"/>
  <c r="W10" i="27"/>
  <c r="K48" i="26"/>
  <c r="K44" i="26"/>
  <c r="K39" i="26" s="1"/>
  <c r="K24" i="26"/>
  <c r="K17" i="26"/>
  <c r="K9" i="26" s="1"/>
  <c r="AC22" i="25"/>
  <c r="W22" i="25"/>
  <c r="AY22" i="25" s="1"/>
  <c r="S22" i="25"/>
  <c r="O22" i="25"/>
  <c r="K22" i="25"/>
  <c r="G22" i="25"/>
  <c r="AY21" i="25"/>
  <c r="AO21" i="25"/>
  <c r="AY20" i="25"/>
  <c r="AO20" i="25"/>
  <c r="AY19" i="25"/>
  <c r="AO19" i="25"/>
  <c r="AO18" i="25"/>
  <c r="AI18" i="25"/>
  <c r="AC18" i="25"/>
  <c r="W18" i="25"/>
  <c r="S18" i="25"/>
  <c r="O18" i="25"/>
  <c r="K18" i="25"/>
  <c r="G18" i="25"/>
  <c r="AY16" i="25"/>
  <c r="W16" i="25"/>
  <c r="AO16" i="25" s="1"/>
  <c r="AI15" i="25"/>
  <c r="AC15" i="25"/>
  <c r="S15" i="25"/>
  <c r="O15" i="25"/>
  <c r="K15" i="25"/>
  <c r="AY18" i="25" l="1"/>
  <c r="W15" i="25"/>
  <c r="AO15" i="25"/>
  <c r="AY15" i="25"/>
  <c r="AO22" i="25"/>
  <c r="Z6" i="31" l="1"/>
  <c r="Y18" i="31" l="1"/>
  <c r="X18" i="31"/>
  <c r="W18" i="31"/>
  <c r="V18" i="31"/>
  <c r="U18" i="31"/>
  <c r="T18" i="31"/>
  <c r="S18" i="31"/>
  <c r="R18" i="31"/>
  <c r="Q18" i="31"/>
  <c r="P18" i="31"/>
  <c r="O18" i="31"/>
  <c r="N18" i="31"/>
  <c r="M18" i="31"/>
  <c r="L18" i="31"/>
  <c r="K18" i="31"/>
  <c r="J18" i="31"/>
  <c r="I18" i="31"/>
  <c r="H18" i="31"/>
  <c r="G18" i="31"/>
  <c r="F18" i="31"/>
  <c r="E18" i="31"/>
  <c r="D18" i="31"/>
  <c r="C18" i="31"/>
  <c r="B18" i="31"/>
  <c r="AA17" i="31"/>
  <c r="Z17" i="31"/>
  <c r="AA16" i="31"/>
  <c r="Z16" i="31"/>
  <c r="AA15" i="31"/>
  <c r="Z15" i="31"/>
  <c r="AA14" i="31"/>
  <c r="Z14" i="31"/>
  <c r="AA13" i="31"/>
  <c r="Z13" i="31"/>
  <c r="AA12" i="31"/>
  <c r="Z12" i="31"/>
  <c r="AA11" i="31"/>
  <c r="Z11" i="31"/>
  <c r="AA10" i="31"/>
  <c r="Z10" i="31"/>
  <c r="AA9" i="31"/>
  <c r="Z9" i="31"/>
  <c r="AA8" i="31"/>
  <c r="Z8" i="31"/>
  <c r="AA7" i="31"/>
  <c r="Z7" i="31"/>
  <c r="AA6" i="31"/>
  <c r="Z18" i="31" l="1"/>
  <c r="AA18" i="31"/>
  <c r="AV11" i="36"/>
  <c r="AS11" i="36"/>
  <c r="AP11" i="36"/>
  <c r="AM11" i="36"/>
  <c r="AJ11" i="36"/>
  <c r="AG11" i="36"/>
  <c r="AD11" i="36"/>
  <c r="AA11" i="36"/>
  <c r="X11" i="36"/>
  <c r="U11" i="36"/>
  <c r="R11" i="36"/>
  <c r="O11" i="36"/>
  <c r="AY10" i="36"/>
  <c r="AY9" i="36"/>
  <c r="AY8" i="36"/>
  <c r="AY7" i="36"/>
  <c r="AY6" i="36"/>
  <c r="AY5" i="36"/>
  <c r="AY11" i="36" l="1"/>
  <c r="AU14" i="33"/>
  <c r="AQ14" i="33"/>
  <c r="AK14" i="33"/>
  <c r="AD14" i="33"/>
  <c r="X14" i="33"/>
  <c r="T14" i="33"/>
  <c r="N14" i="33"/>
  <c r="BC56" i="33" l="1"/>
  <c r="AU56" i="33"/>
  <c r="AN56" i="33"/>
  <c r="AE56" i="33"/>
  <c r="X56" i="33"/>
  <c r="P56" i="33"/>
  <c r="H56" i="33"/>
  <c r="BD12" i="25" l="1"/>
  <c r="BD13" i="25"/>
  <c r="AY25" i="25" l="1"/>
  <c r="BD24" i="25"/>
  <c r="AY24" i="25"/>
  <c r="AY23" i="25"/>
  <c r="K23" i="25"/>
  <c r="BD15" i="25"/>
</calcChain>
</file>

<file path=xl/comments1.xml><?xml version="1.0" encoding="utf-8"?>
<comments xmlns="http://schemas.openxmlformats.org/spreadsheetml/2006/main">
  <authors>
    <author>君津市</author>
  </authors>
  <commentList>
    <comment ref="A7" authorId="0" shapeId="0">
      <text>
        <r>
          <rPr>
            <sz val="9"/>
            <color indexed="81"/>
            <rFont val="ＭＳ Ｐゴシック"/>
            <family val="3"/>
            <charset val="128"/>
          </rPr>
          <t xml:space="preserve">高校入れた数
</t>
        </r>
      </text>
    </comment>
    <comment ref="BD19" authorId="0" shapeId="0">
      <text>
        <r>
          <rPr>
            <b/>
            <sz val="9"/>
            <color indexed="81"/>
            <rFont val="ＭＳ Ｐゴシック"/>
            <family val="3"/>
            <charset val="128"/>
          </rPr>
          <t>学校基本調査結果報告書には掲載がないため学校教育課に照会してください。</t>
        </r>
        <r>
          <rPr>
            <sz val="9"/>
            <color indexed="81"/>
            <rFont val="ＭＳ Ｐゴシック"/>
            <family val="3"/>
            <charset val="128"/>
          </rPr>
          <t xml:space="preserve">
</t>
        </r>
      </text>
    </comment>
    <comment ref="E23" authorId="0" shapeId="0">
      <text>
        <r>
          <rPr>
            <b/>
            <sz val="9"/>
            <color indexed="81"/>
            <rFont val="ＭＳ Ｐゴシック"/>
            <family val="3"/>
            <charset val="128"/>
          </rPr>
          <t>高校は載せなくてもよいのではないか？
手間が増えるわりには時代にそぐわない。周辺市町村も全国的にも進路別卒業者数の掲載が主流。</t>
        </r>
        <r>
          <rPr>
            <sz val="9"/>
            <color indexed="81"/>
            <rFont val="ＭＳ Ｐゴシック"/>
            <family val="3"/>
            <charset val="128"/>
          </rPr>
          <t xml:space="preserve">
</t>
        </r>
      </text>
    </comment>
    <comment ref="K23" authorId="0" shapeId="0">
      <text>
        <r>
          <rPr>
            <b/>
            <sz val="9"/>
            <color indexed="81"/>
            <rFont val="ＭＳ Ｐゴシック"/>
            <family val="3"/>
            <charset val="128"/>
          </rPr>
          <t>公立と私立を合算する。学校基本調査結果報告書には掲載がない。</t>
        </r>
        <r>
          <rPr>
            <sz val="9"/>
            <color indexed="81"/>
            <rFont val="ＭＳ Ｐゴシック"/>
            <family val="3"/>
            <charset val="128"/>
          </rPr>
          <t xml:space="preserve">
</t>
        </r>
      </text>
    </comment>
    <comment ref="K24" authorId="0" shapeId="0">
      <text>
        <r>
          <rPr>
            <b/>
            <sz val="9"/>
            <color indexed="81"/>
            <rFont val="ＭＳ Ｐゴシック"/>
            <family val="3"/>
            <charset val="128"/>
          </rPr>
          <t>学校基本調査結果報告書に記載がある。</t>
        </r>
        <r>
          <rPr>
            <sz val="9"/>
            <color indexed="81"/>
            <rFont val="ＭＳ Ｐゴシック"/>
            <family val="3"/>
            <charset val="128"/>
          </rPr>
          <t xml:space="preserve">
</t>
        </r>
      </text>
    </comment>
    <comment ref="BD24" authorId="0" shapeId="0">
      <text>
        <r>
          <rPr>
            <b/>
            <sz val="9"/>
            <color indexed="81"/>
            <rFont val="ＭＳ Ｐゴシック"/>
            <family val="3"/>
            <charset val="128"/>
          </rPr>
          <t>こっちを学校教育課に照会してもいいんではないか。と思います。</t>
        </r>
        <r>
          <rPr>
            <sz val="9"/>
            <color indexed="81"/>
            <rFont val="ＭＳ Ｐゴシック"/>
            <family val="3"/>
            <charset val="128"/>
          </rPr>
          <t xml:space="preserve">
</t>
        </r>
      </text>
    </comment>
    <comment ref="E25" authorId="0" shapeId="0">
      <text>
        <r>
          <rPr>
            <sz val="9"/>
            <color indexed="81"/>
            <rFont val="ＭＳ Ｐゴシック"/>
            <family val="3"/>
            <charset val="128"/>
          </rPr>
          <t>高等学校卒業者の公立私立の内訳を出しているのは近隣でも君津市だけ。外部照会が必要であり、
果たしてこの項目が必要なのか疑問。他市町村では公立私立よりむしろ進路別卒業者数（全体）を載せている。項目を見直せばよいのではないか。</t>
        </r>
      </text>
    </comment>
    <comment ref="K25" authorId="0" shapeId="0">
      <text>
        <r>
          <rPr>
            <b/>
            <sz val="9"/>
            <color indexed="81"/>
            <rFont val="ＭＳ Ｐゴシック"/>
            <family val="3"/>
            <charset val="128"/>
          </rPr>
          <t>学校基本調査結果報告書には記載がないため、千葉国際中学校に照会してください。</t>
        </r>
        <r>
          <rPr>
            <sz val="9"/>
            <color indexed="81"/>
            <rFont val="ＭＳ Ｐゴシック"/>
            <family val="3"/>
            <charset val="128"/>
          </rPr>
          <t xml:space="preserve">
</t>
        </r>
      </text>
    </comment>
    <comment ref="BD25" authorId="0" shapeId="0">
      <text>
        <r>
          <rPr>
            <b/>
            <sz val="9"/>
            <color indexed="81"/>
            <rFont val="ＭＳ Ｐゴシック"/>
            <family val="3"/>
            <charset val="128"/>
          </rPr>
          <t>学校基本調査結果報告書に記載がないので千葉国際高等学校に照会するか、公立の方を学校教育に照会するかになると思います。</t>
        </r>
        <r>
          <rPr>
            <sz val="9"/>
            <color indexed="81"/>
            <rFont val="ＭＳ Ｐゴシック"/>
            <family val="3"/>
            <charset val="128"/>
          </rPr>
          <t xml:space="preserve">
学級数を聞くならついでに照会すべき。
</t>
        </r>
      </text>
    </comment>
  </commentList>
</comments>
</file>

<file path=xl/sharedStrings.xml><?xml version="1.0" encoding="utf-8"?>
<sst xmlns="http://schemas.openxmlformats.org/spreadsheetml/2006/main" count="859" uniqueCount="518">
  <si>
    <t>総 数</t>
    <rPh sb="0" eb="1">
      <t>フサ</t>
    </rPh>
    <rPh sb="2" eb="3">
      <t>カズ</t>
    </rPh>
    <phoneticPr fontId="3"/>
  </si>
  <si>
    <t>総　　数</t>
    <rPh sb="0" eb="1">
      <t>フサ</t>
    </rPh>
    <rPh sb="3" eb="4">
      <t>カズ</t>
    </rPh>
    <phoneticPr fontId="3"/>
  </si>
  <si>
    <t>総　　　数</t>
    <rPh sb="0" eb="1">
      <t>フサ</t>
    </rPh>
    <rPh sb="4" eb="5">
      <t>カズ</t>
    </rPh>
    <phoneticPr fontId="3"/>
  </si>
  <si>
    <t>年　　次</t>
    <rPh sb="0" eb="4">
      <t>ネンジ</t>
    </rPh>
    <phoneticPr fontId="3"/>
  </si>
  <si>
    <t>11.教育・文化・観光</t>
    <rPh sb="3" eb="5">
      <t>キョウイク</t>
    </rPh>
    <rPh sb="6" eb="8">
      <t>ブンカ</t>
    </rPh>
    <rPh sb="9" eb="11">
      <t>カンコウ</t>
    </rPh>
    <phoneticPr fontId="3"/>
  </si>
  <si>
    <t>(1)　学　　校　　総　　覧</t>
    <rPh sb="4" eb="8">
      <t>ガッコウ</t>
    </rPh>
    <rPh sb="10" eb="14">
      <t>ソウラン</t>
    </rPh>
    <phoneticPr fontId="3"/>
  </si>
  <si>
    <t>（各年5月1日現在）</t>
  </si>
  <si>
    <t>年　　次
学校区分</t>
    <rPh sb="0" eb="1">
      <t>トシ</t>
    </rPh>
    <rPh sb="3" eb="4">
      <t>ツギ</t>
    </rPh>
    <rPh sb="5" eb="8">
      <t>ガッコウク</t>
    </rPh>
    <rPh sb="8" eb="9">
      <t>ブン</t>
    </rPh>
    <phoneticPr fontId="3"/>
  </si>
  <si>
    <t>学校数</t>
    <rPh sb="0" eb="2">
      <t>ガッコウ</t>
    </rPh>
    <rPh sb="2" eb="3">
      <t>スウ</t>
    </rPh>
    <phoneticPr fontId="3"/>
  </si>
  <si>
    <t>学級数</t>
    <rPh sb="0" eb="2">
      <t>ガッキュウ</t>
    </rPh>
    <rPh sb="2" eb="3">
      <t>スウ</t>
    </rPh>
    <phoneticPr fontId="3"/>
  </si>
  <si>
    <r>
      <t xml:space="preserve">教員数
</t>
    </r>
    <r>
      <rPr>
        <sz val="7"/>
        <rFont val="ＭＳ 明朝"/>
        <family val="1"/>
        <charset val="128"/>
      </rPr>
      <t>(本務者)</t>
    </r>
    <rPh sb="0" eb="2">
      <t>キョウイン</t>
    </rPh>
    <rPh sb="2" eb="3">
      <t>スウ</t>
    </rPh>
    <rPh sb="5" eb="7">
      <t>ホンム</t>
    </rPh>
    <rPh sb="7" eb="8">
      <t>シャ</t>
    </rPh>
    <phoneticPr fontId="3"/>
  </si>
  <si>
    <t>職員数</t>
    <rPh sb="0" eb="3">
      <t>ショクインスウ</t>
    </rPh>
    <phoneticPr fontId="3"/>
  </si>
  <si>
    <t>園児･児童及び生徒数</t>
    <rPh sb="0" eb="2">
      <t>エンジ</t>
    </rPh>
    <rPh sb="3" eb="5">
      <t>ジドウ</t>
    </rPh>
    <rPh sb="5" eb="6">
      <t>オヨ</t>
    </rPh>
    <rPh sb="7" eb="10">
      <t>セイトスウ</t>
    </rPh>
    <phoneticPr fontId="3"/>
  </si>
  <si>
    <t>１学級当た
りの園児･児童･生徒数</t>
    <rPh sb="1" eb="3">
      <t>ガッキュウ</t>
    </rPh>
    <rPh sb="3" eb="4">
      <t>ア</t>
    </rPh>
    <rPh sb="8" eb="10">
      <t>エンジ</t>
    </rPh>
    <rPh sb="11" eb="13">
      <t>ジドウ</t>
    </rPh>
    <rPh sb="14" eb="17">
      <t>セイトスウ</t>
    </rPh>
    <phoneticPr fontId="3"/>
  </si>
  <si>
    <t>教員１人当
たりの園児･児童･生徒数</t>
    <rPh sb="0" eb="2">
      <t>キョウイン</t>
    </rPh>
    <rPh sb="3" eb="4">
      <t>ニン</t>
    </rPh>
    <rPh sb="4" eb="5">
      <t>ア</t>
    </rPh>
    <rPh sb="9" eb="10">
      <t>エン</t>
    </rPh>
    <rPh sb="10" eb="11">
      <t>ジ</t>
    </rPh>
    <rPh sb="12" eb="14">
      <t>ジドウ</t>
    </rPh>
    <rPh sb="15" eb="18">
      <t>セイトスウ</t>
    </rPh>
    <phoneticPr fontId="3"/>
  </si>
  <si>
    <t>前年度
卒業者数</t>
    <rPh sb="0" eb="3">
      <t>ゼンネンド</t>
    </rPh>
    <rPh sb="4" eb="5">
      <t>ソツ</t>
    </rPh>
    <rPh sb="5" eb="8">
      <t>ギョウシャスウ</t>
    </rPh>
    <phoneticPr fontId="3"/>
  </si>
  <si>
    <t>男</t>
    <rPh sb="0" eb="1">
      <t>オトコ</t>
    </rPh>
    <phoneticPr fontId="3"/>
  </si>
  <si>
    <t>女</t>
    <rPh sb="0" eb="1">
      <t>オンナ</t>
    </rPh>
    <phoneticPr fontId="3"/>
  </si>
  <si>
    <t>平成17年</t>
  </si>
  <si>
    <t>平成18年</t>
  </si>
  <si>
    <t>平成19年</t>
  </si>
  <si>
    <t>平成20年</t>
  </si>
  <si>
    <t>幼稚園</t>
  </si>
  <si>
    <t xml:space="preserve">    公立</t>
  </si>
  <si>
    <t xml:space="preserve">    私立</t>
  </si>
  <si>
    <t>小学校</t>
  </si>
  <si>
    <t>中学校</t>
  </si>
  <si>
    <t>高等学校</t>
  </si>
  <si>
    <t>(2)　幼　　　　　稚　　　　　園</t>
    <rPh sb="4" eb="17">
      <t>ヨウチエン</t>
    </rPh>
    <phoneticPr fontId="3"/>
  </si>
  <si>
    <t>（各年5月1日現在）</t>
    <rPh sb="1" eb="3">
      <t>カクネン</t>
    </rPh>
    <rPh sb="4" eb="5">
      <t>ガツ</t>
    </rPh>
    <rPh sb="6" eb="9">
      <t>ニチゲンザイ</t>
    </rPh>
    <phoneticPr fontId="3"/>
  </si>
  <si>
    <t>区　　分</t>
    <rPh sb="0" eb="1">
      <t>ク</t>
    </rPh>
    <rPh sb="3" eb="4">
      <t>ブン</t>
    </rPh>
    <phoneticPr fontId="3"/>
  </si>
  <si>
    <t>園　　　　数</t>
  </si>
  <si>
    <t>学　 級　 数</t>
  </si>
  <si>
    <t>園   児   数</t>
  </si>
  <si>
    <t>３歳児</t>
    <rPh sb="1" eb="2">
      <t>トシ</t>
    </rPh>
    <rPh sb="2" eb="3">
      <t>コ</t>
    </rPh>
    <phoneticPr fontId="3"/>
  </si>
  <si>
    <t>４歳児</t>
    <rPh sb="1" eb="3">
      <t>サイジ</t>
    </rPh>
    <phoneticPr fontId="3"/>
  </si>
  <si>
    <t>５歳児</t>
    <rPh sb="1" eb="3">
      <t>サイジ</t>
    </rPh>
    <phoneticPr fontId="3"/>
  </si>
  <si>
    <t>３歳児</t>
    <rPh sb="1" eb="3">
      <t>サイジ</t>
    </rPh>
    <phoneticPr fontId="3"/>
  </si>
  <si>
    <t>教   員   数</t>
    <rPh sb="0" eb="1">
      <t>キョウ</t>
    </rPh>
    <rPh sb="4" eb="5">
      <t>イン</t>
    </rPh>
    <rPh sb="8" eb="9">
      <t>カズ</t>
    </rPh>
    <phoneticPr fontId="3"/>
  </si>
  <si>
    <t>本  務  者</t>
    <rPh sb="0" eb="1">
      <t>ホン</t>
    </rPh>
    <rPh sb="3" eb="4">
      <t>ツトム</t>
    </rPh>
    <rPh sb="6" eb="7">
      <t>シャ</t>
    </rPh>
    <phoneticPr fontId="3"/>
  </si>
  <si>
    <t>兼  務  者</t>
    <rPh sb="0" eb="1">
      <t>ケン</t>
    </rPh>
    <rPh sb="3" eb="4">
      <t>ツトム</t>
    </rPh>
    <rPh sb="6" eb="7">
      <t>シャ</t>
    </rPh>
    <phoneticPr fontId="3"/>
  </si>
  <si>
    <t>(3)　小　　　　学　　　　校</t>
    <rPh sb="4" eb="15">
      <t>ショウガッコウ</t>
    </rPh>
    <phoneticPr fontId="3"/>
  </si>
  <si>
    <t>区　　　　　　　分</t>
    <rPh sb="0" eb="1">
      <t>ク</t>
    </rPh>
    <rPh sb="8" eb="9">
      <t>ブン</t>
    </rPh>
    <phoneticPr fontId="3"/>
  </si>
  <si>
    <t>学　　　校　　　数</t>
    <rPh sb="0" eb="9">
      <t>ガッコウスウ</t>
    </rPh>
    <phoneticPr fontId="3"/>
  </si>
  <si>
    <t>学級数</t>
    <rPh sb="0" eb="3">
      <t>ガッキュウスウ</t>
    </rPh>
    <phoneticPr fontId="3"/>
  </si>
  <si>
    <t>総　　　　数</t>
    <rPh sb="0" eb="1">
      <t>フサ</t>
    </rPh>
    <rPh sb="5" eb="6">
      <t>カズ</t>
    </rPh>
    <phoneticPr fontId="3"/>
  </si>
  <si>
    <t>　　単　　　式</t>
    <rPh sb="2" eb="3">
      <t>タン</t>
    </rPh>
    <rPh sb="6" eb="7">
      <t>シキ</t>
    </rPh>
    <phoneticPr fontId="3"/>
  </si>
  <si>
    <t>　　複　　　式</t>
    <rPh sb="2" eb="3">
      <t>フク</t>
    </rPh>
    <rPh sb="6" eb="7">
      <t>シキ</t>
    </rPh>
    <phoneticPr fontId="3"/>
  </si>
  <si>
    <t xml:space="preserve">   特別支援</t>
    <rPh sb="3" eb="5">
      <t>トクベツ</t>
    </rPh>
    <rPh sb="5" eb="7">
      <t>シエン</t>
    </rPh>
    <phoneticPr fontId="3"/>
  </si>
  <si>
    <t>学　年　別　児　童　数</t>
    <rPh sb="0" eb="1">
      <t>ガク</t>
    </rPh>
    <rPh sb="2" eb="3">
      <t>トシ</t>
    </rPh>
    <rPh sb="4" eb="5">
      <t>ベツ</t>
    </rPh>
    <rPh sb="6" eb="7">
      <t>コ</t>
    </rPh>
    <rPh sb="8" eb="9">
      <t>ワラベ</t>
    </rPh>
    <rPh sb="10" eb="11">
      <t>カズ</t>
    </rPh>
    <phoneticPr fontId="3"/>
  </si>
  <si>
    <t>　　　　男</t>
    <rPh sb="4" eb="5">
      <t>オトコ</t>
    </rPh>
    <phoneticPr fontId="3"/>
  </si>
  <si>
    <t>　　１　学　年</t>
    <rPh sb="4" eb="5">
      <t>ガク</t>
    </rPh>
    <rPh sb="6" eb="7">
      <t>トシ</t>
    </rPh>
    <phoneticPr fontId="3"/>
  </si>
  <si>
    <t>　　２　学　年</t>
    <rPh sb="4" eb="5">
      <t>ガク</t>
    </rPh>
    <rPh sb="6" eb="7">
      <t>トシ</t>
    </rPh>
    <phoneticPr fontId="3"/>
  </si>
  <si>
    <t>　　３　学　年</t>
    <rPh sb="4" eb="5">
      <t>ガク</t>
    </rPh>
    <rPh sb="6" eb="7">
      <t>トシ</t>
    </rPh>
    <phoneticPr fontId="3"/>
  </si>
  <si>
    <t>　　４　学　年</t>
    <rPh sb="4" eb="5">
      <t>ガク</t>
    </rPh>
    <rPh sb="6" eb="7">
      <t>トシ</t>
    </rPh>
    <phoneticPr fontId="3"/>
  </si>
  <si>
    <t>　　５　学　年</t>
    <rPh sb="4" eb="5">
      <t>ガク</t>
    </rPh>
    <rPh sb="6" eb="7">
      <t>トシ</t>
    </rPh>
    <phoneticPr fontId="3"/>
  </si>
  <si>
    <t>　　６　学　年</t>
    <rPh sb="4" eb="5">
      <t>ガク</t>
    </rPh>
    <rPh sb="6" eb="7">
      <t>トシ</t>
    </rPh>
    <phoneticPr fontId="3"/>
  </si>
  <si>
    <t>　　　　女</t>
    <rPh sb="4" eb="5">
      <t>オンナ</t>
    </rPh>
    <phoneticPr fontId="3"/>
  </si>
  <si>
    <t>教員数</t>
    <rPh sb="0" eb="3">
      <t>キョウインスウ</t>
    </rPh>
    <phoneticPr fontId="3"/>
  </si>
  <si>
    <t>職員数</t>
    <rPh sb="0" eb="1">
      <t>ショク</t>
    </rPh>
    <phoneticPr fontId="3"/>
  </si>
  <si>
    <t>うち事務職員</t>
    <rPh sb="2" eb="4">
      <t>ジム</t>
    </rPh>
    <rPh sb="4" eb="6">
      <t>ショクイン</t>
    </rPh>
    <phoneticPr fontId="3"/>
  </si>
  <si>
    <t>(4)　中　　　　学　　　　校</t>
    <rPh sb="4" eb="15">
      <t>チュウガッコウ</t>
    </rPh>
    <phoneticPr fontId="3"/>
  </si>
  <si>
    <t>学年別生徒数</t>
    <rPh sb="0" eb="1">
      <t>ガク</t>
    </rPh>
    <rPh sb="1" eb="2">
      <t>トシ</t>
    </rPh>
    <rPh sb="2" eb="3">
      <t>ベツ</t>
    </rPh>
    <rPh sb="3" eb="4">
      <t>ショウ</t>
    </rPh>
    <rPh sb="4" eb="5">
      <t>ト</t>
    </rPh>
    <rPh sb="5" eb="6">
      <t>ジドウスウ</t>
    </rPh>
    <phoneticPr fontId="3"/>
  </si>
  <si>
    <t>(5)　高　　等　　学　　校</t>
    <rPh sb="4" eb="8">
      <t>コウトウ</t>
    </rPh>
    <rPh sb="10" eb="14">
      <t>ガッコウ</t>
    </rPh>
    <phoneticPr fontId="3"/>
  </si>
  <si>
    <t>本科生徒数</t>
    <rPh sb="0" eb="2">
      <t>ホンカ</t>
    </rPh>
    <rPh sb="2" eb="5">
      <t>セイトスウ</t>
    </rPh>
    <phoneticPr fontId="3"/>
  </si>
  <si>
    <t>本務教員数</t>
    <rPh sb="0" eb="2">
      <t>ホンム</t>
    </rPh>
    <rPh sb="2" eb="4">
      <t>キョウイン</t>
    </rPh>
    <rPh sb="4" eb="5">
      <t>スウ</t>
    </rPh>
    <phoneticPr fontId="3"/>
  </si>
  <si>
    <t>職   員   数</t>
    <rPh sb="0" eb="1">
      <t>ショク</t>
    </rPh>
    <rPh sb="4" eb="5">
      <t>イン</t>
    </rPh>
    <rPh sb="8" eb="9">
      <t>カズ</t>
    </rPh>
    <phoneticPr fontId="3"/>
  </si>
  <si>
    <t>総     数</t>
    <rPh sb="0" eb="1">
      <t>フサ</t>
    </rPh>
    <rPh sb="6" eb="7">
      <t>カズ</t>
    </rPh>
    <phoneticPr fontId="3"/>
  </si>
  <si>
    <t>（うち）事務･
技術･実習職員</t>
    <rPh sb="4" eb="6">
      <t>ジム</t>
    </rPh>
    <rPh sb="8" eb="10">
      <t>ギジュツ</t>
    </rPh>
    <rPh sb="11" eb="13">
      <t>ジッシュウ</t>
    </rPh>
    <rPh sb="13" eb="15">
      <t>ショクイン</t>
    </rPh>
    <phoneticPr fontId="3"/>
  </si>
  <si>
    <t>計</t>
    <rPh sb="0" eb="1">
      <t>ケイ</t>
    </rPh>
    <phoneticPr fontId="3"/>
  </si>
  <si>
    <t>(6) 進路別卒業者数（中学校）</t>
    <rPh sb="4" eb="6">
      <t>シンロ</t>
    </rPh>
    <rPh sb="6" eb="7">
      <t>ベツ</t>
    </rPh>
    <rPh sb="7" eb="10">
      <t>ソツギョウシャ</t>
    </rPh>
    <rPh sb="10" eb="11">
      <t>スウ</t>
    </rPh>
    <rPh sb="12" eb="15">
      <t>チュウガッコウ</t>
    </rPh>
    <phoneticPr fontId="3"/>
  </si>
  <si>
    <t>（各年3月卒業者数）</t>
    <rPh sb="1" eb="3">
      <t>カクネン</t>
    </rPh>
    <rPh sb="4" eb="5">
      <t>ガツ</t>
    </rPh>
    <rPh sb="5" eb="6">
      <t>ソツ</t>
    </rPh>
    <rPh sb="6" eb="9">
      <t>ギョウシャスウ</t>
    </rPh>
    <phoneticPr fontId="3"/>
  </si>
  <si>
    <t>卒業者
総  数</t>
    <rPh sb="0" eb="3">
      <t>ソツギョウシャ</t>
    </rPh>
    <rPh sb="4" eb="5">
      <t>フサ</t>
    </rPh>
    <rPh sb="7" eb="8">
      <t>カズ</t>
    </rPh>
    <phoneticPr fontId="3"/>
  </si>
  <si>
    <t>進          学          者</t>
    <rPh sb="0" eb="1">
      <t>ススム</t>
    </rPh>
    <rPh sb="11" eb="12">
      <t>ガク</t>
    </rPh>
    <rPh sb="22" eb="23">
      <t>シャ</t>
    </rPh>
    <phoneticPr fontId="3"/>
  </si>
  <si>
    <t>就職者</t>
    <rPh sb="0" eb="2">
      <t>シュウショク</t>
    </rPh>
    <rPh sb="2" eb="3">
      <t>シャ</t>
    </rPh>
    <phoneticPr fontId="3"/>
  </si>
  <si>
    <t>専修学校
各種学校他</t>
    <rPh sb="0" eb="2">
      <t>センシュウ</t>
    </rPh>
    <rPh sb="2" eb="4">
      <t>ガッコウ</t>
    </rPh>
    <rPh sb="5" eb="7">
      <t>カクシュ</t>
    </rPh>
    <rPh sb="7" eb="9">
      <t>ガッコウ</t>
    </rPh>
    <rPh sb="9" eb="10">
      <t>ホカ</t>
    </rPh>
    <phoneticPr fontId="3"/>
  </si>
  <si>
    <t>高    等    学    校</t>
    <rPh sb="0" eb="1">
      <t>タカ</t>
    </rPh>
    <rPh sb="5" eb="6">
      <t>トウ</t>
    </rPh>
    <rPh sb="10" eb="11">
      <t>ガク</t>
    </rPh>
    <rPh sb="15" eb="16">
      <t>コウ</t>
    </rPh>
    <phoneticPr fontId="3"/>
  </si>
  <si>
    <t>高    等
専門学校</t>
    <rPh sb="0" eb="1">
      <t>タカ</t>
    </rPh>
    <rPh sb="5" eb="6">
      <t>トウ</t>
    </rPh>
    <rPh sb="7" eb="9">
      <t>センモン</t>
    </rPh>
    <rPh sb="9" eb="11">
      <t>ガッコウ</t>
    </rPh>
    <phoneticPr fontId="3"/>
  </si>
  <si>
    <t>特別支援
学校高等部</t>
    <rPh sb="0" eb="1">
      <t>トク</t>
    </rPh>
    <rPh sb="1" eb="2">
      <t>ベツ</t>
    </rPh>
    <rPh sb="2" eb="4">
      <t>シエン</t>
    </rPh>
    <rPh sb="5" eb="7">
      <t>ガッコウ</t>
    </rPh>
    <rPh sb="7" eb="10">
      <t>コウトウブ</t>
    </rPh>
    <phoneticPr fontId="3"/>
  </si>
  <si>
    <t>全日制</t>
    <rPh sb="0" eb="3">
      <t>ゼンニチセイ</t>
    </rPh>
    <phoneticPr fontId="3"/>
  </si>
  <si>
    <t>定時制</t>
    <rPh sb="0" eb="3">
      <t>テイジセイ</t>
    </rPh>
    <phoneticPr fontId="3"/>
  </si>
  <si>
    <t>通信制</t>
    <rPh sb="0" eb="3">
      <t>ツウシンセイ</t>
    </rPh>
    <phoneticPr fontId="3"/>
  </si>
  <si>
    <t>(7) 専 修 学 校 の 状 況</t>
    <rPh sb="4" eb="5">
      <t>アツム</t>
    </rPh>
    <rPh sb="6" eb="7">
      <t>オサム</t>
    </rPh>
    <rPh sb="8" eb="9">
      <t>ガク</t>
    </rPh>
    <rPh sb="10" eb="11">
      <t>コウ</t>
    </rPh>
    <rPh sb="14" eb="15">
      <t>ジョウ</t>
    </rPh>
    <rPh sb="16" eb="17">
      <t>キョウ</t>
    </rPh>
    <phoneticPr fontId="3"/>
  </si>
  <si>
    <t>学校数</t>
    <phoneticPr fontId="3"/>
  </si>
  <si>
    <t>学科数</t>
    <phoneticPr fontId="3"/>
  </si>
  <si>
    <t>生徒数</t>
    <phoneticPr fontId="3"/>
  </si>
  <si>
    <t>教員数</t>
    <rPh sb="0" eb="2">
      <t>キョウイン</t>
    </rPh>
    <rPh sb="2" eb="3">
      <t>スウ</t>
    </rPh>
    <phoneticPr fontId="3"/>
  </si>
  <si>
    <t>本　務
職員数</t>
    <rPh sb="0" eb="1">
      <t>ホン</t>
    </rPh>
    <rPh sb="2" eb="3">
      <t>ツトム</t>
    </rPh>
    <rPh sb="4" eb="7">
      <t>ショクインスウ</t>
    </rPh>
    <phoneticPr fontId="3"/>
  </si>
  <si>
    <t>公立</t>
    <phoneticPr fontId="3"/>
  </si>
  <si>
    <t>昼間</t>
    <phoneticPr fontId="3"/>
  </si>
  <si>
    <t>本務者</t>
    <rPh sb="0" eb="2">
      <t>ホンム</t>
    </rPh>
    <rPh sb="2" eb="3">
      <t>シャ</t>
    </rPh>
    <phoneticPr fontId="3"/>
  </si>
  <si>
    <t>兼務者</t>
    <rPh sb="0" eb="2">
      <t>ケンム</t>
    </rPh>
    <rPh sb="2" eb="3">
      <t>シャ</t>
    </rPh>
    <phoneticPr fontId="3"/>
  </si>
  <si>
    <t>-</t>
  </si>
  <si>
    <t>（各年4月1日現在）</t>
    <rPh sb="1" eb="2">
      <t>カク</t>
    </rPh>
    <phoneticPr fontId="3"/>
  </si>
  <si>
    <t>年　次</t>
    <rPh sb="0" eb="1">
      <t>トシ</t>
    </rPh>
    <rPh sb="2" eb="3">
      <t>ジ</t>
    </rPh>
    <phoneticPr fontId="3"/>
  </si>
  <si>
    <t>総    数</t>
  </si>
  <si>
    <t>神　　　　　　道</t>
  </si>
  <si>
    <t>仏　　　　　　教</t>
  </si>
  <si>
    <t>キリスト教</t>
  </si>
  <si>
    <t>諸　　　教</t>
  </si>
  <si>
    <t>神　　　社</t>
  </si>
  <si>
    <t>教　　　会</t>
  </si>
  <si>
    <t>寺　　　院</t>
  </si>
  <si>
    <t>資料　県統計課「千葉県統計年鑑」</t>
  </si>
  <si>
    <t>年　　　次</t>
    <rPh sb="0" eb="1">
      <t>トシ</t>
    </rPh>
    <rPh sb="4" eb="5">
      <t>ジ</t>
    </rPh>
    <phoneticPr fontId="11"/>
  </si>
  <si>
    <t>放 送 受 信 契 約 数</t>
    <rPh sb="0" eb="1">
      <t>ホウ</t>
    </rPh>
    <rPh sb="2" eb="3">
      <t>ソウ</t>
    </rPh>
    <rPh sb="4" eb="5">
      <t>ウケ</t>
    </rPh>
    <rPh sb="6" eb="7">
      <t>マコト</t>
    </rPh>
    <rPh sb="8" eb="9">
      <t>チギリ</t>
    </rPh>
    <rPh sb="10" eb="11">
      <t>ヤク</t>
    </rPh>
    <rPh sb="12" eb="13">
      <t>スウ</t>
    </rPh>
    <phoneticPr fontId="11"/>
  </si>
  <si>
    <t>衛　　星　　放　　送　　（　再　掲　）</t>
    <rPh sb="0" eb="1">
      <t>マモル</t>
    </rPh>
    <rPh sb="3" eb="4">
      <t>セイ</t>
    </rPh>
    <rPh sb="6" eb="7">
      <t>ホウ</t>
    </rPh>
    <rPh sb="9" eb="10">
      <t>ソウ</t>
    </rPh>
    <rPh sb="14" eb="15">
      <t>サイ</t>
    </rPh>
    <rPh sb="16" eb="17">
      <t>ケイ</t>
    </rPh>
    <phoneticPr fontId="11"/>
  </si>
  <si>
    <t>契　　約　　数</t>
    <rPh sb="0" eb="1">
      <t>ケイ</t>
    </rPh>
    <rPh sb="3" eb="4">
      <t>ヤク</t>
    </rPh>
    <rPh sb="6" eb="7">
      <t>スウ</t>
    </rPh>
    <phoneticPr fontId="11"/>
  </si>
  <si>
    <t xml:space="preserve">  契　約　率 （％）</t>
    <rPh sb="2" eb="3">
      <t>ケイ</t>
    </rPh>
    <rPh sb="4" eb="5">
      <t>ヤク</t>
    </rPh>
    <rPh sb="6" eb="7">
      <t>リツ</t>
    </rPh>
    <phoneticPr fontId="11"/>
  </si>
  <si>
    <t>（各年3月31日現在）</t>
    <rPh sb="1" eb="3">
      <t>カクネン</t>
    </rPh>
    <rPh sb="4" eb="5">
      <t>ガツ</t>
    </rPh>
    <rPh sb="7" eb="10">
      <t>ニチゲンザイ</t>
    </rPh>
    <phoneticPr fontId="3"/>
  </si>
  <si>
    <t>左記以外の者及び　　死亡・不詳</t>
    <rPh sb="0" eb="2">
      <t>サキ</t>
    </rPh>
    <rPh sb="2" eb="4">
      <t>イガイ</t>
    </rPh>
    <rPh sb="5" eb="6">
      <t>モノ</t>
    </rPh>
    <rPh sb="6" eb="7">
      <t>オヨ</t>
    </rPh>
    <rPh sb="10" eb="12">
      <t>シボウ</t>
    </rPh>
    <rPh sb="13" eb="15">
      <t>フショウ</t>
    </rPh>
    <phoneticPr fontId="3"/>
  </si>
  <si>
    <t>総数</t>
    <phoneticPr fontId="3"/>
  </si>
  <si>
    <t>私立</t>
    <phoneticPr fontId="3"/>
  </si>
  <si>
    <t xml:space="preserve">   資料　県統計課「千葉県統計年鑑」</t>
    <phoneticPr fontId="11"/>
  </si>
  <si>
    <t>（注）契約率＝（衛星放送契約数／放送受信契約数）×100</t>
    <phoneticPr fontId="11"/>
  </si>
  <si>
    <t>資料　文部科学省「学校基本調査」</t>
    <rPh sb="3" eb="5">
      <t>モンブ</t>
    </rPh>
    <rPh sb="5" eb="8">
      <t>カガクショウ</t>
    </rPh>
    <phoneticPr fontId="3"/>
  </si>
  <si>
    <t>資料　文部科学省「学校基本調査」</t>
    <rPh sb="3" eb="5">
      <t>モンブ</t>
    </rPh>
    <rPh sb="5" eb="8">
      <t>カガクショウ</t>
    </rPh>
    <phoneticPr fontId="3"/>
  </si>
  <si>
    <t>君津中央公民館</t>
  </si>
  <si>
    <t>貞元分館</t>
  </si>
  <si>
    <t>八重原公民館</t>
  </si>
  <si>
    <t>周南公民館</t>
  </si>
  <si>
    <t>小糸公民館</t>
  </si>
  <si>
    <t>清和公民館</t>
  </si>
  <si>
    <t>小櫃公民館</t>
  </si>
  <si>
    <t>上総公民館</t>
  </si>
  <si>
    <t>松丘分館</t>
  </si>
  <si>
    <t>亀山分館</t>
  </si>
  <si>
    <t>合      計</t>
  </si>
  <si>
    <t>人</t>
    <rPh sb="0" eb="1">
      <t>ニン</t>
    </rPh>
    <phoneticPr fontId="3"/>
  </si>
  <si>
    <t>日</t>
    <rPh sb="0" eb="1">
      <t>ニチ</t>
    </rPh>
    <phoneticPr fontId="3"/>
  </si>
  <si>
    <t>中央図書館</t>
  </si>
  <si>
    <t>併　設</t>
  </si>
  <si>
    <t>周南分室</t>
  </si>
  <si>
    <t>〃</t>
  </si>
  <si>
    <t>小糸分室</t>
  </si>
  <si>
    <t>清和分室</t>
  </si>
  <si>
    <t>小櫃分室</t>
  </si>
  <si>
    <t>上総分室</t>
  </si>
  <si>
    <t>市民体育館分室</t>
  </si>
  <si>
    <t>移動図書館</t>
  </si>
  <si>
    <t>計</t>
  </si>
  <si>
    <t>施　設　名</t>
    <rPh sb="0" eb="1">
      <t>ホドコ</t>
    </rPh>
    <rPh sb="2" eb="3">
      <t>シツラ</t>
    </rPh>
    <rPh sb="4" eb="5">
      <t>メイ</t>
    </rPh>
    <phoneticPr fontId="3"/>
  </si>
  <si>
    <t>利用可能日数</t>
    <rPh sb="0" eb="2">
      <t>リヨウ</t>
    </rPh>
    <rPh sb="2" eb="4">
      <t>カノウ</t>
    </rPh>
    <rPh sb="4" eb="6">
      <t>ニッスウ</t>
    </rPh>
    <phoneticPr fontId="3"/>
  </si>
  <si>
    <t>利 用 日 数</t>
    <rPh sb="0" eb="1">
      <t>リ</t>
    </rPh>
    <rPh sb="2" eb="3">
      <t>ヨウ</t>
    </rPh>
    <rPh sb="4" eb="5">
      <t>ヒ</t>
    </rPh>
    <rPh sb="6" eb="7">
      <t>カズ</t>
    </rPh>
    <phoneticPr fontId="3"/>
  </si>
  <si>
    <t>利 用 件 数</t>
    <rPh sb="0" eb="1">
      <t>リ</t>
    </rPh>
    <rPh sb="2" eb="3">
      <t>ヨウ</t>
    </rPh>
    <rPh sb="4" eb="5">
      <t>ケン</t>
    </rPh>
    <rPh sb="6" eb="7">
      <t>カズ</t>
    </rPh>
    <phoneticPr fontId="3"/>
  </si>
  <si>
    <t>利　　　用　　　回　　　数</t>
    <rPh sb="0" eb="1">
      <t>リ</t>
    </rPh>
    <rPh sb="4" eb="5">
      <t>ヨウ</t>
    </rPh>
    <rPh sb="8" eb="9">
      <t>カイ</t>
    </rPh>
    <rPh sb="12" eb="13">
      <t>カズ</t>
    </rPh>
    <phoneticPr fontId="3"/>
  </si>
  <si>
    <t>利 用 人 数</t>
    <rPh sb="0" eb="1">
      <t>リ</t>
    </rPh>
    <rPh sb="2" eb="3">
      <t>ヨウ</t>
    </rPh>
    <rPh sb="4" eb="5">
      <t>ジン</t>
    </rPh>
    <rPh sb="6" eb="7">
      <t>カズ</t>
    </rPh>
    <phoneticPr fontId="3"/>
  </si>
  <si>
    <t>午    前</t>
    <rPh sb="0" eb="1">
      <t>ウマ</t>
    </rPh>
    <rPh sb="5" eb="6">
      <t>マエ</t>
    </rPh>
    <phoneticPr fontId="3"/>
  </si>
  <si>
    <t>午    後</t>
    <rPh sb="0" eb="1">
      <t>ウマ</t>
    </rPh>
    <rPh sb="5" eb="6">
      <t>ゴ</t>
    </rPh>
    <phoneticPr fontId="3"/>
  </si>
  <si>
    <t>夜    間</t>
    <rPh sb="0" eb="1">
      <t>ヤ</t>
    </rPh>
    <rPh sb="5" eb="6">
      <t>カン</t>
    </rPh>
    <phoneticPr fontId="3"/>
  </si>
  <si>
    <t>件</t>
    <rPh sb="0" eb="1">
      <t>ケン</t>
    </rPh>
    <phoneticPr fontId="3"/>
  </si>
  <si>
    <t>回</t>
    <rPh sb="0" eb="1">
      <t>カイ</t>
    </rPh>
    <phoneticPr fontId="3"/>
  </si>
  <si>
    <t>大ホール</t>
  </si>
  <si>
    <t>中ホール</t>
  </si>
  <si>
    <t>リハーサル室</t>
  </si>
  <si>
    <t>会議室</t>
  </si>
  <si>
    <t>ギャラリー</t>
  </si>
  <si>
    <t>練習室１</t>
  </si>
  <si>
    <t>練習室２</t>
  </si>
  <si>
    <t>和室１</t>
  </si>
  <si>
    <t>和室２</t>
  </si>
  <si>
    <t>和室３</t>
  </si>
  <si>
    <t>67. 君津市民文化ホール利用状況</t>
    <rPh sb="4" eb="6">
      <t>キミツ</t>
    </rPh>
    <rPh sb="6" eb="8">
      <t>シミン</t>
    </rPh>
    <rPh sb="8" eb="10">
      <t>ブンカ</t>
    </rPh>
    <rPh sb="13" eb="15">
      <t>リヨウ</t>
    </rPh>
    <rPh sb="15" eb="17">
      <t>ジョウキョウ</t>
    </rPh>
    <phoneticPr fontId="3"/>
  </si>
  <si>
    <t>（平成20年度）</t>
    <phoneticPr fontId="3"/>
  </si>
  <si>
    <t>資料　企画財政部総合企画課</t>
    <rPh sb="3" eb="5">
      <t>キカク</t>
    </rPh>
    <rPh sb="5" eb="7">
      <t>ザイセイ</t>
    </rPh>
    <rPh sb="7" eb="8">
      <t>ブ</t>
    </rPh>
    <rPh sb="8" eb="10">
      <t>ソウゴウ</t>
    </rPh>
    <rPh sb="10" eb="12">
      <t>キカク</t>
    </rPh>
    <rPh sb="12" eb="13">
      <t>カ</t>
    </rPh>
    <phoneticPr fontId="3"/>
  </si>
  <si>
    <t>木造不動明王坐像</t>
  </si>
  <si>
    <t>　〃　根本264番地　</t>
  </si>
  <si>
    <t>大正寺</t>
  </si>
  <si>
    <t>平成20年 3月18日</t>
  </si>
  <si>
    <t>平成 8年 3月21日</t>
  </si>
  <si>
    <t>〃　</t>
  </si>
  <si>
    <t>自然</t>
  </si>
  <si>
    <t>文化・歴史</t>
  </si>
  <si>
    <t>産業観光</t>
  </si>
  <si>
    <t>買物</t>
  </si>
  <si>
    <t>イベント</t>
  </si>
  <si>
    <t>合　　　　　計</t>
  </si>
  <si>
    <t>その他</t>
    <rPh sb="2" eb="3">
      <t>タ</t>
    </rPh>
    <phoneticPr fontId="3"/>
  </si>
  <si>
    <t>60.　学　校　教　育</t>
    <rPh sb="4" eb="7">
      <t>ガッコウ</t>
    </rPh>
    <rPh sb="8" eb="11">
      <t>キョウイク</t>
    </rPh>
    <phoneticPr fontId="3"/>
  </si>
  <si>
    <t>66. 宗教法人数</t>
    <rPh sb="4" eb="6">
      <t>シュウキョウ</t>
    </rPh>
    <rPh sb="6" eb="9">
      <t>ホウジンスウ</t>
    </rPh>
    <phoneticPr fontId="3"/>
  </si>
  <si>
    <t>67. テレビ受信契約数</t>
    <phoneticPr fontId="11"/>
  </si>
  <si>
    <t>平成28年</t>
  </si>
  <si>
    <t>平成２８年</t>
  </si>
  <si>
    <t>62. 公民館利用状況</t>
  </si>
  <si>
    <t>区分</t>
  </si>
  <si>
    <t>公  民  館</t>
  </si>
  <si>
    <t>主催事業</t>
  </si>
  <si>
    <t>社 会 教 育 関 係 団 体 利 用</t>
  </si>
  <si>
    <t>青 少 年</t>
  </si>
  <si>
    <t>女　性</t>
  </si>
  <si>
    <t>成　人</t>
  </si>
  <si>
    <t>高 齢 者</t>
  </si>
  <si>
    <t>そ の 他</t>
  </si>
  <si>
    <t>小  計</t>
  </si>
  <si>
    <t>利用人数(人)</t>
  </si>
  <si>
    <t>周西公民館</t>
  </si>
  <si>
    <t>利用回数(回)</t>
  </si>
  <si>
    <t xml:space="preserve">学  校 </t>
  </si>
  <si>
    <t>行  政</t>
  </si>
  <si>
    <t>一  般</t>
  </si>
  <si>
    <t>個 人 利 用</t>
  </si>
  <si>
    <t>合  計</t>
  </si>
  <si>
    <t xml:space="preserve">図  書 </t>
  </si>
  <si>
    <t xml:space="preserve">             資料　教育委員会生涯学習文化課</t>
  </si>
  <si>
    <t>64. 君津市民文化ホール利用状況</t>
  </si>
  <si>
    <t>施　設　名</t>
  </si>
  <si>
    <t>利用可能日数</t>
  </si>
  <si>
    <t>利 用 日 数</t>
  </si>
  <si>
    <t>利　　　用　　　回　　　数</t>
  </si>
  <si>
    <t>利 用 人 数</t>
  </si>
  <si>
    <t>午    前</t>
  </si>
  <si>
    <t>午    後</t>
  </si>
  <si>
    <t>夜    間</t>
  </si>
  <si>
    <t>日</t>
  </si>
  <si>
    <t>回</t>
  </si>
  <si>
    <t>人</t>
  </si>
  <si>
    <t>資料　教育委員会生涯学習文化課</t>
  </si>
  <si>
    <t>65. 指定文化財</t>
  </si>
  <si>
    <t>(1)　文　化　財　総　覧</t>
  </si>
  <si>
    <t>指定文化財総覧</t>
  </si>
  <si>
    <t>国 指 定 (2)</t>
  </si>
  <si>
    <t>県　　指　　定　(20)</t>
  </si>
  <si>
    <t>市　　指　　定　(34)</t>
  </si>
  <si>
    <t>建 造 物</t>
  </si>
  <si>
    <t>天然記念物</t>
  </si>
  <si>
    <t>有形文化財</t>
  </si>
  <si>
    <t>無形民俗文化財</t>
  </si>
  <si>
    <t>史   跡</t>
  </si>
  <si>
    <t>無形文化財</t>
  </si>
  <si>
    <t>(2)　国　指　定　文　化　財</t>
  </si>
  <si>
    <t>名　　　　　称</t>
  </si>
  <si>
    <t>所在地・指定地・伝承地</t>
  </si>
  <si>
    <t>所有者・伝承者</t>
  </si>
  <si>
    <t>指 定 年 月 日</t>
  </si>
  <si>
    <t>備　　　考</t>
  </si>
  <si>
    <t>神野寺表門</t>
  </si>
  <si>
    <t>君津市鹿野山324番地１</t>
  </si>
  <si>
    <t>神野寺</t>
  </si>
  <si>
    <t>建造物</t>
  </si>
  <si>
    <t>高宕山のサル生息地</t>
  </si>
  <si>
    <t>　〃　平田字高宕畑　他　</t>
  </si>
  <si>
    <t>千葉県他</t>
  </si>
  <si>
    <t>(3)　県　指　定　文　化　財</t>
  </si>
  <si>
    <t>神野寺本堂（附・厨子）</t>
  </si>
  <si>
    <t>君津市鹿野山324番地1</t>
  </si>
  <si>
    <t>昭和42年 3月 7日</t>
  </si>
  <si>
    <t>木造菩薩面</t>
  </si>
  <si>
    <t>君津市立久留里城址資料館保管</t>
  </si>
  <si>
    <t>建暦寺</t>
  </si>
  <si>
    <t>昭和47年 9月29日</t>
  </si>
  <si>
    <t>彫刻</t>
  </si>
  <si>
    <t>木造虚空蔵菩薩立像</t>
  </si>
  <si>
    <t>君津市蔵玉691番地</t>
  </si>
  <si>
    <t>円盛院</t>
  </si>
  <si>
    <t>昭和61年 2月28日</t>
  </si>
  <si>
    <t>天正検地帳</t>
  </si>
  <si>
    <t>君津市立中央図書館保管</t>
  </si>
  <si>
    <t>北子安自治会</t>
  </si>
  <si>
    <t>昭和57年 4月 6日</t>
  </si>
  <si>
    <t>古文書</t>
  </si>
  <si>
    <t>（北子安之郷御縄打水帳）</t>
  </si>
  <si>
    <t>君津市練木</t>
  </si>
  <si>
    <t>個人</t>
  </si>
  <si>
    <t>（練木村御縄打水帳）</t>
  </si>
  <si>
    <t>常代遺跡出土の木製品</t>
  </si>
  <si>
    <t>君津市</t>
  </si>
  <si>
    <t>平成18年 3月14日</t>
  </si>
  <si>
    <t>考古資料</t>
  </si>
  <si>
    <t>大戸見の神楽</t>
  </si>
  <si>
    <t>君津市大戸見3328番地</t>
  </si>
  <si>
    <t>大戸見の神楽保存会</t>
  </si>
  <si>
    <t>昭和36年 6月 9日</t>
  </si>
  <si>
    <t>三島の棒術と羯鼓舞</t>
  </si>
  <si>
    <t>　〃　宿原・奥米・豊英、旅名</t>
  </si>
  <si>
    <t>宿原・奥米・豊英の各棒術保存会</t>
  </si>
  <si>
    <t>昭和37年 5月 1日</t>
  </si>
  <si>
    <t>旅名羯鼓舞保存会</t>
  </si>
  <si>
    <t>鹿野山のはしご獅子舞</t>
  </si>
  <si>
    <t>　〃　鹿野山</t>
  </si>
  <si>
    <t>鹿野山梯子獅子保存会</t>
  </si>
  <si>
    <t>昭和38年 5月 4日</t>
  </si>
  <si>
    <t>鹿野山のさんちょこ節</t>
  </si>
  <si>
    <t>鹿野山さんちょこ節保存会</t>
  </si>
  <si>
    <t>九十九坊廃寺阯</t>
  </si>
  <si>
    <t>　〃　内蓑輪191番地</t>
  </si>
  <si>
    <t>昭和10年12月24日</t>
  </si>
  <si>
    <t>史跡</t>
  </si>
  <si>
    <t>近江屋甚兵衛墓</t>
  </si>
  <si>
    <t>　〃　人見1丁目11番17号</t>
  </si>
  <si>
    <t>青蓮寺</t>
  </si>
  <si>
    <t>昭和29年12月21日</t>
  </si>
  <si>
    <t>鐘ケ淵</t>
  </si>
  <si>
    <t>　〃　内箕輪1丁目1番</t>
  </si>
  <si>
    <t>厳島神社・君津市</t>
  </si>
  <si>
    <t>昭和44年 4月18日</t>
  </si>
  <si>
    <t>八幡神社古墳</t>
  </si>
  <si>
    <t>　〃　外箕輪4丁目32番</t>
  </si>
  <si>
    <t>八幡神社</t>
  </si>
  <si>
    <t>昭和45年 1月30日</t>
  </si>
  <si>
    <t>道祖神裏古墳</t>
  </si>
  <si>
    <t>　〃　外箕輪1038番地1</t>
  </si>
  <si>
    <t>昭和54年 3月 2日</t>
  </si>
  <si>
    <t>白山神社古墳</t>
  </si>
  <si>
    <t>　〃　俵田1452番地</t>
  </si>
  <si>
    <t>白山神社</t>
  </si>
  <si>
    <t>昭和56年 3月13日</t>
  </si>
  <si>
    <t>飯籠塚古墳</t>
  </si>
  <si>
    <t>　〃　岩出476番地　他</t>
  </si>
  <si>
    <t>平成元年 3月10日</t>
  </si>
  <si>
    <t>三島ノ白樫</t>
  </si>
  <si>
    <t>　〃　豊英502番地１</t>
  </si>
  <si>
    <t>昭和10年 3月26日</t>
  </si>
  <si>
    <t>三石山自然林</t>
  </si>
  <si>
    <t>　〃　草川原1405番地　他</t>
  </si>
  <si>
    <t>観音寺</t>
  </si>
  <si>
    <t>昭和49年 3月19日</t>
  </si>
  <si>
    <t>長板中形</t>
  </si>
  <si>
    <t>　〃　滝原</t>
  </si>
  <si>
    <t>松原伸生</t>
  </si>
  <si>
    <t>平成29年 3月 7日</t>
  </si>
  <si>
    <t>(4)　市　指　定　文　化　財</t>
  </si>
  <si>
    <t>備　　　　考</t>
  </si>
  <si>
    <t>八雲神社本殿</t>
  </si>
  <si>
    <t>君津市三直1174番地</t>
  </si>
  <si>
    <t>八雲神社</t>
  </si>
  <si>
    <t>昭和45年 9月21日</t>
  </si>
  <si>
    <t>附属寺大師堂</t>
  </si>
  <si>
    <t>　〃　六手501番地</t>
  </si>
  <si>
    <t>附属寺</t>
  </si>
  <si>
    <t>建暦寺阿弥陀堂</t>
  </si>
  <si>
    <t>　〃　浜子145番地1</t>
  </si>
  <si>
    <t>久留里神社本殿</t>
  </si>
  <si>
    <t>　〃　浦田15番地</t>
  </si>
  <si>
    <t>久留里神社</t>
  </si>
  <si>
    <t>昭和50年 8月 4日</t>
  </si>
  <si>
    <t>大日堂</t>
  </si>
  <si>
    <t>　〃　怒田1742番地1</t>
  </si>
  <si>
    <t>怒田自治会</t>
  </si>
  <si>
    <t>平山用水開墾絵馬</t>
  </si>
  <si>
    <t>大原神社</t>
  </si>
  <si>
    <t>昭和61年 3月31日</t>
  </si>
  <si>
    <t>絵画</t>
  </si>
  <si>
    <t>空蔵院の涅槃図</t>
  </si>
  <si>
    <t>君津市南子安2丁目1番31号</t>
  </si>
  <si>
    <t>空蔵院</t>
  </si>
  <si>
    <t>木造十一面観世音菩薩立像</t>
  </si>
  <si>
    <t>木造阿弥陀如来坐像</t>
  </si>
  <si>
    <t>木造聖観世音菩薩立像</t>
  </si>
  <si>
    <t>　〃　根本264番地</t>
  </si>
  <si>
    <t>　〃　大井戸291番地</t>
  </si>
  <si>
    <t>万福寺</t>
  </si>
  <si>
    <t>千体地蔵尊</t>
  </si>
  <si>
    <t>　〃　西猪原243番地</t>
  </si>
  <si>
    <t>久原寺</t>
  </si>
  <si>
    <t>木造十三仏</t>
  </si>
  <si>
    <t>　〃　黄和田畑321番地</t>
  </si>
  <si>
    <t>黄和田畑自治会</t>
  </si>
  <si>
    <t>平成 3年 3月27日</t>
  </si>
  <si>
    <t>萬福寺の欄間彫刻</t>
  </si>
  <si>
    <t>　〃　戸崎1053番地</t>
  </si>
  <si>
    <t>萬福寺</t>
  </si>
  <si>
    <t>鋳銅釈迦如来像懸仏</t>
  </si>
  <si>
    <t>　〃　上876番地</t>
  </si>
  <si>
    <t>春日神社</t>
  </si>
  <si>
    <t>工芸品</t>
  </si>
  <si>
    <t>鋳銅鰐口（文安六年在銘）</t>
  </si>
  <si>
    <t>　〃　辻森383番地</t>
  </si>
  <si>
    <t>瑠璃堂</t>
  </si>
  <si>
    <t>毘沙門天懸仏</t>
  </si>
  <si>
    <t>大井戸諏訪神社</t>
  </si>
  <si>
    <t>平成19年 3月29日</t>
  </si>
  <si>
    <t>建暦寺縁起書</t>
  </si>
  <si>
    <t>書跡</t>
  </si>
  <si>
    <t>新井白石書簡</t>
  </si>
  <si>
    <t>大野台自治会</t>
  </si>
  <si>
    <t>昭和63年 9月20日</t>
  </si>
  <si>
    <t>坂東三十三ケ所巡礼納札</t>
  </si>
  <si>
    <t>歴史資料</t>
  </si>
  <si>
    <t>秋広家位牌</t>
  </si>
  <si>
    <t>君津市清和市場559番地　</t>
  </si>
  <si>
    <t>本田寺</t>
  </si>
  <si>
    <t>板碑（貞治二年在銘）</t>
  </si>
  <si>
    <t>君津市教育委員会</t>
  </si>
  <si>
    <t>大井戸八木遺跡出土の小銅鐸及び装飾品</t>
  </si>
  <si>
    <t>平成23年12月9日</t>
  </si>
  <si>
    <t>人見神社　「神馬」</t>
  </si>
  <si>
    <t>君津市人見892番地</t>
  </si>
  <si>
    <t>人見神社神馬保存会</t>
  </si>
  <si>
    <t>六手の神楽ばやし</t>
  </si>
  <si>
    <t>　〃　六手59番地</t>
  </si>
  <si>
    <t>六手神楽ばやし保存会</t>
  </si>
  <si>
    <t>馬登の獅子神楽</t>
  </si>
  <si>
    <t>　〃　馬登</t>
  </si>
  <si>
    <t>馬登獅子神楽保存会</t>
  </si>
  <si>
    <t>やぶさめ</t>
  </si>
  <si>
    <t>　〃　北子安2丁目18番1号</t>
  </si>
  <si>
    <t>北子安やぶさめ保存会</t>
  </si>
  <si>
    <t>貞元親王墓</t>
  </si>
  <si>
    <t>　〃　貞元375番地</t>
  </si>
  <si>
    <t>小山野横穴群</t>
  </si>
  <si>
    <t>　〃　小山野181番地 他　</t>
  </si>
  <si>
    <t>土屋家五輪塔</t>
  </si>
  <si>
    <t>　〃　小市部93番地　</t>
  </si>
  <si>
    <t>円覚寺</t>
  </si>
  <si>
    <t>浅間神社古墳</t>
  </si>
  <si>
    <t>　〃　上新田456番地　</t>
  </si>
  <si>
    <t>浅間神社</t>
  </si>
  <si>
    <t>八幡神社古墳の周溝の一部</t>
  </si>
  <si>
    <t>　〃　外箕輪4丁目127番1号</t>
  </si>
  <si>
    <t>　〃　外箕輪4丁目131番2号</t>
  </si>
  <si>
    <t>賀恵渕の椎</t>
  </si>
  <si>
    <t>　〃　賀恵渕168番地　</t>
  </si>
  <si>
    <t>八坂神社</t>
  </si>
  <si>
    <t>63. 図書館利用状況</t>
  </si>
  <si>
    <t>名　　称</t>
  </si>
  <si>
    <t>読書施設
の内容</t>
  </si>
  <si>
    <t>面　　積</t>
  </si>
  <si>
    <t>座席数</t>
  </si>
  <si>
    <t>1週当たり</t>
  </si>
  <si>
    <t>（独立・
併設）</t>
  </si>
  <si>
    <t>貸出冊数</t>
  </si>
  <si>
    <t>うち団体貸出</t>
  </si>
  <si>
    <t>開　館
時間数</t>
  </si>
  <si>
    <t>開館
日数</t>
  </si>
  <si>
    <t>㎡</t>
  </si>
  <si>
    <t>冊</t>
  </si>
  <si>
    <t>千円</t>
  </si>
  <si>
    <t>時間</t>
  </si>
  <si>
    <t>独　立</t>
  </si>
  <si>
    <t>30箇所巡回(2週）</t>
  </si>
  <si>
    <t>資料　教育委員会中央図書館</t>
  </si>
  <si>
    <t>68. 月別入込観光客数</t>
  </si>
  <si>
    <t>区　　　　　分</t>
  </si>
  <si>
    <t>１月</t>
  </si>
  <si>
    <t>２月</t>
  </si>
  <si>
    <t>３月</t>
  </si>
  <si>
    <t>４月</t>
  </si>
  <si>
    <t>５月</t>
  </si>
  <si>
    <t>６月</t>
  </si>
  <si>
    <t>７月</t>
  </si>
  <si>
    <t>８月</t>
  </si>
  <si>
    <t>９月</t>
  </si>
  <si>
    <t>10月</t>
  </si>
  <si>
    <t>11月</t>
  </si>
  <si>
    <t>12月</t>
  </si>
  <si>
    <t>合　計</t>
  </si>
  <si>
    <t>スポーツレクリエーション施設</t>
  </si>
  <si>
    <t>69. 観光客の休泊形態</t>
  </si>
  <si>
    <t>　　　　  （単位：千人）</t>
  </si>
  <si>
    <t>年　　　次</t>
  </si>
  <si>
    <t>総　　　　数</t>
  </si>
  <si>
    <t>日　 帰 　り</t>
  </si>
  <si>
    <t>宿　　　　泊</t>
  </si>
  <si>
    <t>平成２９年</t>
  </si>
  <si>
    <t>平成３０年</t>
  </si>
  <si>
    <t>月　別</t>
  </si>
  <si>
    <t>バレーボール</t>
  </si>
  <si>
    <t>バドミントン</t>
  </si>
  <si>
    <t>卓　　球</t>
  </si>
  <si>
    <t>バスケット</t>
  </si>
  <si>
    <t>弓　　道</t>
  </si>
  <si>
    <t>剣道・なぎなた</t>
  </si>
  <si>
    <t>体　　操</t>
  </si>
  <si>
    <t>柔道・空手</t>
  </si>
  <si>
    <t>レクリエーショ
ンスポーツ</t>
  </si>
  <si>
    <t>総会・講習会</t>
  </si>
  <si>
    <t>映画会・音楽会</t>
  </si>
  <si>
    <t>そ　の　他</t>
  </si>
  <si>
    <t>団体数</t>
  </si>
  <si>
    <t>人　数</t>
  </si>
  <si>
    <t>人　数　</t>
  </si>
  <si>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</si>
  <si>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</si>
  <si>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</si>
  <si>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</si>
  <si>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</si>
  <si>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</si>
  <si>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</si>
  <si>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</si>
  <si>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</si>
  <si>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</si>
  <si>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</si>
  <si>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</si>
  <si>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平成29年</t>
  </si>
  <si>
    <t>平成30年</t>
    <rPh sb="0" eb="2">
      <t>ヘイセイ</t>
    </rPh>
    <rPh sb="4" eb="5">
      <t>ネン</t>
    </rPh>
    <phoneticPr fontId="3"/>
  </si>
  <si>
    <t>平成３０年</t>
    <rPh sb="0" eb="2">
      <t>ヘイセイ</t>
    </rPh>
    <rPh sb="4" eb="5">
      <t>ネン</t>
    </rPh>
    <phoneticPr fontId="11"/>
  </si>
  <si>
    <t>61. 君津市民体育館利用状況</t>
    <phoneticPr fontId="3"/>
  </si>
  <si>
    <t>平成31年</t>
    <rPh sb="0" eb="2">
      <t>ヘイセイ</t>
    </rPh>
    <rPh sb="4" eb="5">
      <t>ネン</t>
    </rPh>
    <phoneticPr fontId="3"/>
  </si>
  <si>
    <t>平成３１年</t>
    <rPh sb="0" eb="2">
      <t>ヘイセイ</t>
    </rPh>
    <rPh sb="4" eb="5">
      <t>ネン</t>
    </rPh>
    <phoneticPr fontId="11"/>
  </si>
  <si>
    <t>資料　経済部経済振興課</t>
    <rPh sb="6" eb="8">
      <t>ケイザイ</t>
    </rPh>
    <rPh sb="8" eb="10">
      <t>シンコウ</t>
    </rPh>
    <rPh sb="10" eb="11">
      <t>カ</t>
    </rPh>
    <phoneticPr fontId="3"/>
  </si>
  <si>
    <t>資料　経済部経済振興課</t>
    <phoneticPr fontId="3"/>
  </si>
  <si>
    <t>令和元年</t>
    <rPh sb="0" eb="2">
      <t>レイワ</t>
    </rPh>
    <rPh sb="2" eb="3">
      <t>モト</t>
    </rPh>
    <phoneticPr fontId="3"/>
  </si>
  <si>
    <t>（令和２年度）</t>
    <rPh sb="1" eb="3">
      <t>レイワ</t>
    </rPh>
    <rPh sb="4" eb="6">
      <t>ネンド</t>
    </rPh>
    <phoneticPr fontId="3"/>
  </si>
  <si>
    <t>図書購入
予算額
(令和２年度)</t>
    <rPh sb="10" eb="12">
      <t>レイワ</t>
    </rPh>
    <phoneticPr fontId="3"/>
  </si>
  <si>
    <t>蔵書数(3.3.31)</t>
    <phoneticPr fontId="3"/>
  </si>
  <si>
    <t>登録人数
（3.3.31）</t>
    <phoneticPr fontId="3"/>
  </si>
  <si>
    <t>（令和２年度）</t>
    <rPh sb="1" eb="3">
      <t>レイワ</t>
    </rPh>
    <phoneticPr fontId="3"/>
  </si>
  <si>
    <t>（令和２年 単位：千人）</t>
    <rPh sb="1" eb="3">
      <t>レイワ</t>
    </rPh>
    <phoneticPr fontId="3"/>
  </si>
  <si>
    <t>令和２年</t>
    <rPh sb="0" eb="2">
      <t>レイワ</t>
    </rPh>
    <phoneticPr fontId="3"/>
  </si>
  <si>
    <t>令和２年度利用状況</t>
    <rPh sb="0" eb="2">
      <t>レイワ</t>
    </rPh>
    <rPh sb="3" eb="5">
      <t>ネンド</t>
    </rPh>
    <phoneticPr fontId="3"/>
  </si>
  <si>
    <t>令和２年</t>
    <rPh sb="0" eb="2">
      <t>レイワ</t>
    </rPh>
    <rPh sb="3" eb="4">
      <t>ネン</t>
    </rPh>
    <phoneticPr fontId="3"/>
  </si>
  <si>
    <t>令和２年</t>
    <rPh sb="0" eb="2">
      <t>レイワ</t>
    </rPh>
    <rPh sb="3" eb="4">
      <t>ネン</t>
    </rPh>
    <phoneticPr fontId="11"/>
  </si>
  <si>
    <t>平成30年</t>
  </si>
  <si>
    <t>令和元年</t>
    <rPh sb="0" eb="2">
      <t>レイワ</t>
    </rPh>
    <rPh sb="2" eb="4">
      <t>ガンネン</t>
    </rPh>
    <phoneticPr fontId="3"/>
  </si>
  <si>
    <t>-</t>
    <phoneticPr fontId="3"/>
  </si>
  <si>
    <t>-</t>
    <phoneticPr fontId="3"/>
  </si>
  <si>
    <t>-</t>
    <phoneticPr fontId="3"/>
  </si>
  <si>
    <t>令和元年</t>
    <rPh sb="0" eb="3">
      <t>レイワモト</t>
    </rPh>
    <phoneticPr fontId="3"/>
  </si>
  <si>
    <t>-</t>
    <phoneticPr fontId="3"/>
  </si>
  <si>
    <t>-</t>
    <phoneticPr fontId="3"/>
  </si>
  <si>
    <t>（注）教員数及び職員数は本務者数</t>
    <rPh sb="15" eb="16">
      <t>スウ</t>
    </rPh>
    <phoneticPr fontId="3"/>
  </si>
  <si>
    <t>平成31年</t>
  </si>
  <si>
    <t>資料　教育委員会生涯学習文化課</t>
    <phoneticPr fontId="3"/>
  </si>
  <si>
    <t xml:space="preserve"> 資料　文部科学省「学校基本調査」</t>
    <rPh sb="4" eb="6">
      <t>モンブ</t>
    </rPh>
    <rPh sb="6" eb="9">
      <t>カガクショウ</t>
    </rPh>
    <phoneticPr fontId="3"/>
  </si>
  <si>
    <t>（注）新型コロナウイルス感染症の影響により主要な観光イベントは
　　　中止等になったため、イベントの観光客数が0となっている。</t>
    <rPh sb="1" eb="2">
      <t>チュウ</t>
    </rPh>
    <rPh sb="3" eb="5">
      <t>シンガタ</t>
    </rPh>
    <rPh sb="12" eb="15">
      <t>カンセンショウ</t>
    </rPh>
    <rPh sb="16" eb="18">
      <t>エイキョウ</t>
    </rPh>
    <rPh sb="21" eb="23">
      <t>シュヨウ</t>
    </rPh>
    <rPh sb="24" eb="26">
      <t>カンコウ</t>
    </rPh>
    <rPh sb="35" eb="37">
      <t>チュウシ</t>
    </rPh>
    <rPh sb="37" eb="38">
      <t>トウ</t>
    </rPh>
    <rPh sb="50" eb="53">
      <t>カンコウキャク</t>
    </rPh>
    <rPh sb="53" eb="54">
      <t>スウ</t>
    </rPh>
    <phoneticPr fontId="3"/>
  </si>
  <si>
    <t>（注）令和２年４月、５月及び令和３年２月は、新型コロナウイルス感染症の影響により体育館の利用を休止したため、
　　　団体数及び人数が0となっている。</t>
    <rPh sb="1" eb="2">
      <t>チュウ</t>
    </rPh>
    <rPh sb="31" eb="34">
      <t>カンセンショウ</t>
    </rPh>
    <rPh sb="40" eb="43">
      <t>タイイクカン</t>
    </rPh>
    <rPh sb="44" eb="46">
      <t>リヨウ</t>
    </rPh>
    <rPh sb="47" eb="49">
      <t>キュウシ</t>
    </rPh>
    <rPh sb="58" eb="60">
      <t>ダンタイ</t>
    </rPh>
    <rPh sb="60" eb="61">
      <t>スウ</t>
    </rPh>
    <rPh sb="61" eb="62">
      <t>オヨ</t>
    </rPh>
    <rPh sb="63" eb="65">
      <t>ニンズウ</t>
    </rPh>
    <phoneticPr fontId="3"/>
  </si>
  <si>
    <t xml:space="preserve">   -</t>
    <phoneticPr fontId="3"/>
  </si>
  <si>
    <t>資料　建設部公園緑地課　　</t>
    <rPh sb="3" eb="5">
      <t>ケンセツ</t>
    </rPh>
    <rPh sb="5" eb="6">
      <t>ブ</t>
    </rPh>
    <rPh sb="6" eb="8">
      <t>コウエン</t>
    </rPh>
    <rPh sb="8" eb="10">
      <t>リョクチ</t>
    </rPh>
    <rPh sb="10" eb="11">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</si>
</sst>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0;[Red]\-#,##0.0"/>
    <numFmt numFmtId="177" formatCode="0.0"/>
    <numFmt numFmtId="178" formatCode="#,##0_ "/>
    <numFmt numFmtId="179" formatCode="#,##0_ ;[Red]\-#,##0\ "/>
    <numFmt numFmtId="180" formatCode="0.0_);[Red]\(0.0\)"/>
    <numFmt numFmtId="181" formatCode="#,##0_);[Red]\(#,##0\)"/>
    <numFmt numFmtId="182" formatCode="0_);[Red]\(0\)"/>
  </numFmts>
  <fonts count="39" x14ac:knownFonts="1">
    <font>
      <sz val="10"/>
      <name val="ＭＳ Ｐゴシック"/>
      <family val="3"/>
      <charset val="128"/>
    </font>
    <font>
      <sz val="10"/>
      <name val="ＭＳ Ｐゴシック"/>
      <family val="3"/>
      <charset val="128"/>
    </font>
    <font>
      <sz val="10"/>
      <name val="ＭＳ 明朝"/>
      <family val="1"/>
      <charset val="128"/>
    </font>
    <font>
      <sz val="6"/>
      <name val="ＭＳ Ｐゴシック"/>
      <family val="3"/>
      <charset val="128"/>
    </font>
    <font>
      <b/>
      <sz val="18"/>
      <name val="ＭＳ 明朝"/>
      <family val="1"/>
      <charset val="128"/>
    </font>
    <font>
      <b/>
      <sz val="11"/>
      <name val="ＭＳ 明朝"/>
      <family val="1"/>
      <charset val="128"/>
    </font>
    <font>
      <sz val="11"/>
      <name val="ＭＳ Ｐ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9"/>
      <name val="ＭＳ 明朝"/>
      <family val="1"/>
      <charset val="128"/>
    </font>
    <font>
      <sz val="6"/>
      <name val="ＭＳ 明朝"/>
      <family val="1"/>
      <charset val="128"/>
    </font>
    <font>
      <sz val="8"/>
      <name val="ＭＳ 明朝"/>
      <family val="1"/>
      <charset val="128"/>
    </font>
    <font>
      <b/>
      <sz val="10"/>
      <name val="ＭＳ 明朝"/>
      <family val="1"/>
      <charset val="128"/>
    </font>
    <font>
      <sz val="7"/>
      <name val="ＭＳ 明朝"/>
      <family val="1"/>
      <charset val="128"/>
    </font>
    <font>
      <sz val="11"/>
      <color theme="1"/>
      <name val="ＭＳ Ｐゴシック"/>
      <family val="3"/>
      <charset val="128"/>
      <scheme val="minor"/>
    </font>
    <font>
      <sz val="10"/>
      <color rgb="FFFF0000"/>
      <name val="ＭＳ 明朝"/>
      <family val="1"/>
      <charset val="128"/>
    </font>
    <font>
      <sz val="11"/>
      <color rgb="FFFF0000"/>
      <name val="ＭＳ 明朝"/>
      <family val="1"/>
      <charset val="128"/>
    </font>
    <font>
      <sz val="12"/>
      <color theme="1"/>
      <name val="ＭＳ 明朝"/>
      <family val="1"/>
      <charset val="128"/>
    </font>
    <font>
      <sz val="10"/>
      <name val="ＭＳ ゴシック"/>
      <family val="3"/>
      <charset val="128"/>
    </font>
    <font>
      <sz val="10.5"/>
      <name val="ＭＳ 明朝"/>
      <family val="1"/>
      <charset val="128"/>
    </font>
    <font>
      <b/>
      <sz val="14"/>
      <color theme="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7"/>
      <color theme="1"/>
      <name val="ＭＳ 明朝"/>
      <family val="1"/>
      <charset val="128"/>
    </font>
    <font>
      <sz val="7.5"/>
      <color theme="1"/>
      <name val="ＭＳ 明朝"/>
      <family val="1"/>
      <charset val="128"/>
    </font>
    <font>
      <sz val="6.5"/>
      <name val="ＭＳ 明朝"/>
      <family val="1"/>
      <charset val="128"/>
    </font>
    <font>
      <sz val="10"/>
      <color theme="1"/>
      <name val="ＭＳ Ｐゴシック"/>
      <family val="3"/>
      <charset val="128"/>
    </font>
    <font>
      <b/>
      <sz val="11"/>
      <name val="ＭＳ ゴシック"/>
      <family val="3"/>
      <charset val="128"/>
    </font>
    <font>
      <sz val="10"/>
      <color rgb="FFFF0000"/>
      <name val="ＭＳ Ｐゴシック"/>
      <family val="3"/>
      <charset val="128"/>
    </font>
    <font>
      <b/>
      <sz val="11"/>
      <name val="ＭＳ Ｐゴシック"/>
      <family val="3"/>
      <charset val="128"/>
    </font>
    <font>
      <sz val="11"/>
      <color theme="1"/>
      <name val="ＭＳ 明朝"/>
      <family val="1"/>
      <charset val="128"/>
    </font>
    <font>
      <b/>
      <sz val="11"/>
      <color theme="1"/>
      <name val="ＭＳ 明朝"/>
      <family val="1"/>
      <charset val="128"/>
    </font>
    <font>
      <b/>
      <sz val="8"/>
      <color theme="1"/>
      <name val="ＭＳ 明朝"/>
      <family val="1"/>
      <charset val="128"/>
    </font>
    <font>
      <b/>
      <sz val="10"/>
      <color theme="1"/>
      <name val="ＭＳ 明朝"/>
      <family val="1"/>
      <charset val="128"/>
    </font>
    <font>
      <sz val="11"/>
      <color theme="1"/>
      <name val="ＭＳ Ｐゴシック"/>
      <family val="3"/>
      <charset val="128"/>
    </font>
    <font>
      <sz val="12"/>
      <name val="ＭＳ 明朝"/>
      <family val="1"/>
      <charset val="128"/>
    </font>
  </fonts>
  <fills count="3">
    <fill>
      <patternFill patternType="none"/>
    </fill>
    <fill>
      <patternFill patternType="gray125"/>
    </fill>
    <fill>
      <patternFill patternType="solid">
        <fgColor indexed="65"/>
        <bgColor indexed="64"/>
      </patternFill>
    </fill>
  </fills>
  <borders count="2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s>
  <cellStyleXfs count="15">
    <xf numFmtId="0" fontId="0" fillId="0" borderId="0"/>
    <xf numFmtId="38" fontId="6" fillId="0" borderId="0" applyFont="0" applyFill="0" applyBorder="0" applyAlignment="0" applyProtection="0"/>
    <xf numFmtId="38" fontId="6" fillId="0" borderId="0" applyFont="0" applyFill="0" applyBorder="0" applyAlignment="0" applyProtection="0"/>
    <xf numFmtId="38" fontId="15" fillId="0" borderId="0" applyFont="0" applyFill="0" applyBorder="0" applyAlignment="0" applyProtection="0">
      <alignment vertical="center"/>
    </xf>
    <xf numFmtId="6" fontId="6" fillId="0" borderId="0" applyFont="0" applyFill="0" applyBorder="0" applyAlignment="0" applyProtection="0"/>
    <xf numFmtId="0" fontId="1" fillId="0" borderId="0"/>
    <xf numFmtId="0" fontId="2" fillId="0" borderId="0"/>
    <xf numFmtId="0" fontId="2" fillId="0" borderId="0">
      <alignment vertical="center"/>
    </xf>
    <xf numFmtId="0" fontId="2" fillId="0" borderId="0"/>
    <xf numFmtId="9" fontId="15" fillId="0" borderId="0" applyFont="0" applyFill="0" applyBorder="0" applyAlignment="0" applyProtection="0">
      <alignment vertical="center"/>
    </xf>
    <xf numFmtId="0" fontId="7" fillId="0" borderId="0">
      <alignment vertical="center"/>
    </xf>
    <xf numFmtId="0" fontId="15" fillId="0" borderId="0">
      <alignment vertical="center"/>
    </xf>
    <xf numFmtId="0" fontId="6" fillId="0" borderId="0"/>
    <xf numFmtId="0" fontId="19" fillId="0" borderId="0"/>
    <xf numFmtId="0" fontId="20" fillId="0" borderId="0">
      <alignment vertical="center"/>
    </xf>
  </cellStyleXfs>
  <cellXfs count="636">
    <xf numFmtId="0" fontId="0" fillId="0" borderId="0" xfId="0"/>
    <xf numFmtId="0" fontId="2" fillId="0" borderId="0" xfId="0" applyFont="1" applyAlignment="1" applyProtection="1">
      <alignment horizontal="left" vertical="center"/>
    </xf>
    <xf numFmtId="0" fontId="4" fillId="0" borderId="0" xfId="0" applyFont="1" applyAlignment="1" applyProtection="1">
      <alignment horizontal="left" vertical="center"/>
    </xf>
    <xf numFmtId="0" fontId="2" fillId="0" borderId="0" xfId="0" applyFont="1" applyProtection="1"/>
    <xf numFmtId="0" fontId="2" fillId="0" borderId="0" xfId="0" applyFont="1" applyBorder="1" applyProtection="1"/>
    <xf numFmtId="38" fontId="2" fillId="0" borderId="0" xfId="1"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0" xfId="0" applyFont="1" applyBorder="1" applyAlignment="1" applyProtection="1">
      <alignment vertical="center"/>
    </xf>
    <xf numFmtId="0" fontId="2" fillId="0" borderId="0" xfId="0" applyFont="1" applyAlignment="1" applyProtection="1">
      <alignment horizontal="left"/>
    </xf>
    <xf numFmtId="0" fontId="2" fillId="0" borderId="12" xfId="0" applyFont="1" applyBorder="1" applyAlignment="1" applyProtection="1">
      <alignment horizontal="left"/>
    </xf>
    <xf numFmtId="0" fontId="2" fillId="0" borderId="0" xfId="0" applyFont="1" applyFill="1" applyAlignment="1" applyProtection="1">
      <alignment horizontal="left" vertical="center"/>
    </xf>
    <xf numFmtId="0" fontId="2" fillId="0" borderId="4"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5" fillId="0" borderId="0" xfId="0" applyNumberFormat="1" applyFont="1" applyAlignment="1" applyProtection="1">
      <alignment horizontal="left" vertical="center"/>
    </xf>
    <xf numFmtId="0" fontId="2" fillId="0" borderId="1" xfId="0" applyFont="1" applyBorder="1" applyAlignment="1" applyProtection="1">
      <alignment horizontal="left"/>
    </xf>
    <xf numFmtId="177" fontId="2" fillId="0" borderId="0" xfId="0" applyNumberFormat="1" applyFont="1" applyBorder="1" applyAlignment="1" applyProtection="1">
      <alignment horizontal="left" vertical="center"/>
    </xf>
    <xf numFmtId="0" fontId="10" fillId="0" borderId="4" xfId="0" applyFont="1" applyBorder="1" applyAlignment="1" applyProtection="1">
      <alignment vertical="center" wrapText="1"/>
    </xf>
    <xf numFmtId="176" fontId="2" fillId="0" borderId="0" xfId="1" applyNumberFormat="1" applyFont="1" applyFill="1" applyBorder="1" applyAlignment="1" applyProtection="1">
      <alignment vertical="center"/>
    </xf>
    <xf numFmtId="0" fontId="13" fillId="0" borderId="0" xfId="0" applyFont="1" applyBorder="1" applyAlignment="1" applyProtection="1">
      <alignment horizontal="left"/>
    </xf>
    <xf numFmtId="0" fontId="2" fillId="0" borderId="3" xfId="0" applyFont="1" applyBorder="1" applyAlignment="1" applyProtection="1">
      <alignment horizontal="left"/>
    </xf>
    <xf numFmtId="0" fontId="2" fillId="0" borderId="4" xfId="0" applyFont="1" applyBorder="1" applyAlignment="1" applyProtection="1">
      <alignment horizontal="left"/>
    </xf>
    <xf numFmtId="176" fontId="2" fillId="0" borderId="3" xfId="1" applyNumberFormat="1" applyFont="1" applyFill="1" applyBorder="1" applyAlignment="1" applyProtection="1">
      <alignment vertical="center"/>
    </xf>
    <xf numFmtId="38" fontId="2" fillId="0" borderId="0" xfId="1" applyFont="1" applyFill="1" applyAlignment="1" applyProtection="1">
      <alignment horizontal="left"/>
    </xf>
    <xf numFmtId="38" fontId="2" fillId="0" borderId="0" xfId="1" applyFont="1" applyFill="1" applyBorder="1" applyAlignment="1" applyProtection="1">
      <alignment horizontal="left"/>
    </xf>
    <xf numFmtId="38" fontId="2" fillId="0" borderId="0" xfId="1" applyFont="1" applyAlignment="1" applyProtection="1">
      <alignment horizontal="left"/>
    </xf>
    <xf numFmtId="38" fontId="2" fillId="0" borderId="3" xfId="1" applyFont="1" applyFill="1" applyBorder="1" applyAlignment="1" applyProtection="1">
      <alignment horizontal="left"/>
    </xf>
    <xf numFmtId="0" fontId="7" fillId="0" borderId="0" xfId="0" applyFont="1" applyAlignment="1" applyProtection="1">
      <alignment vertical="center"/>
    </xf>
    <xf numFmtId="0" fontId="7" fillId="0" borderId="12" xfId="0" applyFont="1" applyBorder="1" applyAlignment="1" applyProtection="1">
      <alignment vertical="center"/>
    </xf>
    <xf numFmtId="0" fontId="2" fillId="0" borderId="5" xfId="0" applyFont="1" applyFill="1" applyBorder="1" applyAlignment="1" applyProtection="1">
      <alignment vertical="center"/>
    </xf>
    <xf numFmtId="0" fontId="13" fillId="0" borderId="7" xfId="0" applyFont="1" applyFill="1" applyBorder="1" applyAlignment="1" applyProtection="1">
      <alignment vertical="center"/>
    </xf>
    <xf numFmtId="0" fontId="2" fillId="0" borderId="17" xfId="0" applyFont="1" applyFill="1" applyBorder="1" applyAlignment="1" applyProtection="1">
      <alignment vertical="center"/>
    </xf>
    <xf numFmtId="0" fontId="2" fillId="0" borderId="9" xfId="0" applyFont="1" applyFill="1" applyBorder="1" applyAlignment="1" applyProtection="1">
      <alignment horizontal="distributed" vertical="center"/>
    </xf>
    <xf numFmtId="3" fontId="2" fillId="0" borderId="0" xfId="0" applyNumberFormat="1" applyFont="1" applyFill="1" applyBorder="1" applyAlignment="1">
      <alignment horizontal="right" vertical="center"/>
    </xf>
    <xf numFmtId="0" fontId="2" fillId="0" borderId="9" xfId="0" applyFont="1" applyFill="1" applyBorder="1" applyAlignment="1" applyProtection="1">
      <alignment vertical="center"/>
    </xf>
    <xf numFmtId="38" fontId="13" fillId="0" borderId="0" xfId="1" applyFont="1" applyFill="1" applyBorder="1" applyAlignment="1" applyProtection="1">
      <alignment horizontal="right" vertical="center"/>
      <protection locked="0"/>
    </xf>
    <xf numFmtId="0" fontId="2" fillId="0" borderId="0" xfId="0" applyFont="1" applyFill="1" applyBorder="1" applyAlignment="1" applyProtection="1">
      <alignment horizontal="right"/>
    </xf>
    <xf numFmtId="0" fontId="2" fillId="0" borderId="0" xfId="0" applyFont="1" applyFill="1" applyAlignment="1" applyProtection="1">
      <alignment vertical="center"/>
    </xf>
    <xf numFmtId="0" fontId="7" fillId="0" borderId="0" xfId="0" applyFont="1" applyFill="1" applyAlignment="1" applyProtection="1">
      <alignment vertical="center"/>
    </xf>
    <xf numFmtId="0" fontId="7" fillId="0" borderId="12" xfId="0" applyFont="1" applyFill="1" applyBorder="1" applyAlignment="1" applyProtection="1">
      <alignment vertical="center"/>
    </xf>
    <xf numFmtId="49" fontId="2" fillId="0" borderId="1" xfId="0" applyNumberFormat="1" applyFont="1" applyFill="1" applyBorder="1" applyAlignment="1" applyProtection="1">
      <alignment horizontal="left" vertical="center"/>
    </xf>
    <xf numFmtId="178" fontId="2" fillId="0" borderId="0" xfId="1" applyNumberFormat="1" applyFont="1" applyBorder="1" applyAlignment="1" applyProtection="1">
      <alignment horizontal="left" vertical="center"/>
    </xf>
    <xf numFmtId="49" fontId="2" fillId="0" borderId="0" xfId="0" applyNumberFormat="1" applyFont="1" applyFill="1" applyBorder="1" applyAlignment="1" applyProtection="1">
      <alignment horizontal="left" vertical="center"/>
    </xf>
    <xf numFmtId="0" fontId="2" fillId="0" borderId="1" xfId="0" applyFont="1" applyFill="1" applyBorder="1" applyAlignment="1" applyProtection="1">
      <alignment horizontal="left" vertical="center"/>
    </xf>
    <xf numFmtId="49" fontId="2" fillId="0" borderId="3" xfId="0" applyNumberFormat="1" applyFont="1" applyFill="1" applyBorder="1" applyAlignment="1" applyProtection="1">
      <alignment horizontal="left" vertical="center"/>
    </xf>
    <xf numFmtId="179" fontId="2" fillId="0" borderId="0" xfId="1" applyNumberFormat="1" applyFont="1" applyBorder="1" applyAlignment="1" applyProtection="1">
      <alignment horizontal="left" vertical="center"/>
    </xf>
    <xf numFmtId="49" fontId="2" fillId="0" borderId="4" xfId="0" applyNumberFormat="1" applyFont="1" applyFill="1" applyBorder="1" applyAlignment="1" applyProtection="1">
      <alignment horizontal="left" vertical="center"/>
    </xf>
    <xf numFmtId="0" fontId="2" fillId="0" borderId="0" xfId="5" applyFont="1" applyProtection="1"/>
    <xf numFmtId="0" fontId="5" fillId="0" borderId="0" xfId="5" applyFont="1" applyAlignment="1" applyProtection="1"/>
    <xf numFmtId="0" fontId="1" fillId="0" borderId="0" xfId="5" applyFont="1" applyProtection="1"/>
    <xf numFmtId="0" fontId="1" fillId="0" borderId="12" xfId="5" applyFont="1" applyBorder="1" applyProtection="1"/>
    <xf numFmtId="0" fontId="2" fillId="0" borderId="12" xfId="5" applyFont="1" applyBorder="1" applyAlignment="1" applyProtection="1">
      <alignment vertical="center"/>
    </xf>
    <xf numFmtId="0" fontId="2" fillId="0" borderId="0" xfId="5" applyFont="1" applyBorder="1" applyAlignment="1" applyProtection="1">
      <alignment horizontal="distributed" vertical="center"/>
    </xf>
    <xf numFmtId="0" fontId="5" fillId="0" borderId="0" xfId="5" applyFont="1" applyProtection="1"/>
    <xf numFmtId="0" fontId="2" fillId="0" borderId="0" xfId="5" applyFont="1" applyAlignment="1" applyProtection="1"/>
    <xf numFmtId="0" fontId="2" fillId="0" borderId="11" xfId="5" applyFont="1" applyBorder="1" applyAlignment="1" applyProtection="1">
      <alignment horizontal="center" vertical="center"/>
    </xf>
    <xf numFmtId="0" fontId="2" fillId="0" borderId="0" xfId="0" applyFont="1" applyBorder="1" applyAlignment="1" applyProtection="1">
      <alignment horizontal="left"/>
    </xf>
    <xf numFmtId="0" fontId="2" fillId="0" borderId="0" xfId="0" applyFont="1" applyAlignment="1" applyProtection="1">
      <alignment vertical="center"/>
    </xf>
    <xf numFmtId="0" fontId="2" fillId="0" borderId="0" xfId="0" applyFont="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right" vertical="center"/>
    </xf>
    <xf numFmtId="0" fontId="2" fillId="0" borderId="0" xfId="5" applyFont="1" applyBorder="1" applyAlignment="1" applyProtection="1">
      <alignment horizontal="right" vertical="center"/>
    </xf>
    <xf numFmtId="0" fontId="2" fillId="0" borderId="10" xfId="5" applyFont="1" applyBorder="1" applyAlignment="1" applyProtection="1">
      <alignment horizontal="center" vertical="center"/>
    </xf>
    <xf numFmtId="0" fontId="2" fillId="0" borderId="0" xfId="0" applyFont="1" applyAlignment="1" applyProtection="1">
      <alignment vertical="center"/>
    </xf>
    <xf numFmtId="0" fontId="2" fillId="0" borderId="0" xfId="0" applyFont="1" applyAlignment="1">
      <alignment horizontal="right"/>
    </xf>
    <xf numFmtId="0" fontId="2" fillId="0" borderId="0" xfId="0" applyFont="1" applyBorder="1" applyAlignment="1" applyProtection="1">
      <alignment horizontal="left" vertical="center"/>
    </xf>
    <xf numFmtId="0" fontId="16" fillId="0" borderId="0" xfId="0" applyFont="1" applyFill="1" applyAlignment="1" applyProtection="1">
      <alignment horizontal="left" vertical="center"/>
    </xf>
    <xf numFmtId="0" fontId="2" fillId="0" borderId="0" xfId="0" applyFont="1" applyFill="1" applyBorder="1" applyAlignment="1" applyProtection="1">
      <alignment horizontal="left" vertical="center"/>
    </xf>
    <xf numFmtId="0" fontId="1" fillId="0" borderId="0" xfId="5" applyFont="1" applyBorder="1" applyProtection="1"/>
    <xf numFmtId="0" fontId="16" fillId="0" borderId="0" xfId="0" applyFont="1" applyAlignment="1" applyProtection="1">
      <alignment horizontal="left"/>
    </xf>
    <xf numFmtId="0" fontId="2" fillId="0" borderId="14" xfId="0" applyFont="1" applyBorder="1" applyAlignment="1" applyProtection="1">
      <alignment horizontal="left"/>
    </xf>
    <xf numFmtId="0" fontId="17" fillId="0" borderId="0" xfId="0" applyFont="1" applyAlignment="1" applyProtection="1">
      <alignment vertical="center"/>
    </xf>
    <xf numFmtId="0" fontId="2" fillId="0" borderId="12" xfId="0" applyFont="1" applyBorder="1" applyAlignment="1" applyProtection="1">
      <alignment horizontal="left" vertical="center"/>
    </xf>
    <xf numFmtId="0" fontId="2" fillId="0" borderId="2" xfId="5" applyFont="1" applyFill="1" applyBorder="1" applyAlignment="1" applyProtection="1">
      <alignment horizontal="right" vertical="center"/>
    </xf>
    <xf numFmtId="0" fontId="2" fillId="0" borderId="0" xfId="5"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xf>
    <xf numFmtId="0" fontId="2" fillId="0" borderId="1" xfId="5" applyFont="1" applyBorder="1" applyAlignment="1" applyProtection="1">
      <alignment horizontal="distributed" vertical="center"/>
    </xf>
    <xf numFmtId="0" fontId="2" fillId="0" borderId="0" xfId="0" applyFont="1" applyFill="1" applyBorder="1" applyProtection="1"/>
    <xf numFmtId="0" fontId="5" fillId="0" borderId="0" xfId="0" applyFont="1" applyAlignment="1" applyProtection="1">
      <alignment horizontal="left" vertical="center"/>
    </xf>
    <xf numFmtId="0" fontId="21" fillId="2" borderId="0" xfId="0" applyFont="1" applyFill="1" applyBorder="1" applyAlignment="1" applyProtection="1">
      <alignment horizontal="left" vertical="center"/>
    </xf>
    <xf numFmtId="0" fontId="30" fillId="0" borderId="0" xfId="0" applyFont="1" applyAlignment="1" applyProtection="1">
      <alignment horizontal="left" vertical="center"/>
    </xf>
    <xf numFmtId="0" fontId="0" fillId="0" borderId="0" xfId="0" applyAlignment="1" applyProtection="1">
      <alignment horizontal="left" vertical="center"/>
    </xf>
    <xf numFmtId="0" fontId="31" fillId="0" borderId="0" xfId="0" applyFont="1" applyAlignment="1" applyProtection="1">
      <alignment horizontal="left" vertical="center"/>
    </xf>
    <xf numFmtId="38" fontId="2" fillId="0" borderId="0" xfId="1" applyFont="1" applyAlignment="1" applyProtection="1">
      <alignment horizontal="left" vertical="center"/>
    </xf>
    <xf numFmtId="0" fontId="7" fillId="0" borderId="0" xfId="0" applyFont="1" applyBorder="1" applyAlignment="1" applyProtection="1">
      <alignment horizontal="left" vertical="center"/>
    </xf>
    <xf numFmtId="0" fontId="6" fillId="0" borderId="0" xfId="0" applyFont="1" applyAlignment="1" applyProtection="1">
      <alignment horizontal="left" vertical="center"/>
    </xf>
    <xf numFmtId="0" fontId="32" fillId="0" borderId="3" xfId="0" applyFont="1" applyBorder="1" applyAlignment="1" applyProtection="1">
      <alignment horizontal="left" vertical="center"/>
    </xf>
    <xf numFmtId="0" fontId="30" fillId="0" borderId="4" xfId="0" applyFont="1" applyBorder="1" applyAlignment="1" applyProtection="1">
      <alignment horizontal="left" vertical="center"/>
    </xf>
    <xf numFmtId="38" fontId="5" fillId="0" borderId="0" xfId="1" applyFont="1" applyAlignment="1" applyProtection="1">
      <alignment horizontal="left" vertical="center"/>
    </xf>
    <xf numFmtId="38" fontId="7" fillId="0" borderId="0" xfId="1" applyFont="1" applyAlignment="1" applyProtection="1">
      <alignment horizontal="left" vertical="center"/>
    </xf>
    <xf numFmtId="38" fontId="7" fillId="0" borderId="0" xfId="1" applyFont="1" applyBorder="1" applyAlignment="1" applyProtection="1">
      <alignment horizontal="left" vertical="center"/>
    </xf>
    <xf numFmtId="38" fontId="13" fillId="0" borderId="0" xfId="1"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2" fillId="0" borderId="0" xfId="0" applyFont="1" applyFill="1" applyAlignment="1" applyProtection="1">
      <alignment horizontal="left"/>
    </xf>
    <xf numFmtId="178" fontId="2" fillId="0" borderId="0" xfId="1" applyNumberFormat="1" applyFont="1" applyFill="1" applyBorder="1" applyAlignment="1" applyProtection="1">
      <alignment horizontal="left" vertical="center"/>
    </xf>
    <xf numFmtId="38" fontId="23" fillId="0" borderId="0" xfId="2" applyFont="1" applyAlignment="1" applyProtection="1">
      <alignment vertical="center"/>
    </xf>
    <xf numFmtId="38" fontId="23" fillId="0" borderId="0" xfId="2" applyFont="1" applyProtection="1"/>
    <xf numFmtId="38" fontId="23" fillId="0" borderId="0" xfId="2" applyFont="1" applyAlignment="1" applyProtection="1">
      <alignment horizontal="right" shrinkToFit="1"/>
    </xf>
    <xf numFmtId="0" fontId="23" fillId="0" borderId="0" xfId="0" applyFont="1" applyFill="1" applyProtection="1"/>
    <xf numFmtId="0" fontId="23" fillId="0" borderId="12" xfId="0" applyFont="1" applyFill="1" applyBorder="1" applyAlignment="1" applyProtection="1">
      <alignment vertical="center"/>
    </xf>
    <xf numFmtId="0" fontId="23" fillId="0" borderId="0" xfId="0" applyFont="1" applyFill="1" applyBorder="1" applyAlignment="1" applyProtection="1">
      <alignment vertical="center"/>
    </xf>
    <xf numFmtId="0" fontId="22" fillId="0" borderId="18" xfId="0" applyFont="1" applyFill="1" applyBorder="1" applyAlignment="1" applyProtection="1">
      <alignment horizontal="distributed" vertical="center"/>
    </xf>
    <xf numFmtId="0" fontId="22" fillId="0" borderId="19"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3" fillId="0" borderId="0" xfId="0" applyFont="1" applyFill="1" applyBorder="1" applyProtection="1"/>
    <xf numFmtId="0" fontId="22" fillId="0" borderId="10" xfId="0" applyFont="1" applyFill="1" applyBorder="1" applyAlignment="1" applyProtection="1">
      <alignment horizontal="distributed" vertical="center"/>
    </xf>
    <xf numFmtId="0" fontId="22" fillId="0" borderId="1"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3" fillId="0" borderId="8" xfId="0" applyFont="1" applyFill="1" applyBorder="1" applyAlignment="1" applyProtection="1">
      <alignment horizontal="distributed" vertical="center" wrapText="1"/>
    </xf>
    <xf numFmtId="0" fontId="25" fillId="0" borderId="0" xfId="0" applyFont="1" applyFill="1" applyBorder="1" applyAlignment="1" applyProtection="1">
      <alignment horizontal="distributed" vertical="center"/>
    </xf>
    <xf numFmtId="0" fontId="25" fillId="0" borderId="14" xfId="0" applyFont="1" applyFill="1" applyBorder="1" applyAlignment="1" applyProtection="1">
      <alignment horizontal="distributed" vertical="center"/>
    </xf>
    <xf numFmtId="178" fontId="23" fillId="0" borderId="0" xfId="0" applyNumberFormat="1" applyFont="1" applyFill="1" applyProtection="1"/>
    <xf numFmtId="0" fontId="23" fillId="0" borderId="2" xfId="0" applyFont="1" applyFill="1" applyBorder="1" applyAlignment="1" applyProtection="1">
      <alignment horizontal="distributed" vertical="center" wrapText="1"/>
    </xf>
    <xf numFmtId="0" fontId="25" fillId="0" borderId="1" xfId="0" applyFont="1" applyFill="1" applyBorder="1" applyAlignment="1" applyProtection="1">
      <alignment horizontal="distributed" vertical="center"/>
    </xf>
    <xf numFmtId="0" fontId="23" fillId="0" borderId="2" xfId="0" applyFont="1" applyFill="1" applyBorder="1" applyAlignment="1" applyProtection="1">
      <alignment horizontal="distributed" vertical="center"/>
    </xf>
    <xf numFmtId="0" fontId="23" fillId="0" borderId="10" xfId="0" applyFont="1" applyFill="1" applyBorder="1" applyAlignment="1" applyProtection="1">
      <alignment horizontal="distributed" vertical="center"/>
    </xf>
    <xf numFmtId="0" fontId="35" fillId="0" borderId="3" xfId="0" applyFont="1" applyFill="1" applyBorder="1" applyAlignment="1" applyProtection="1">
      <alignment horizontal="distributed" vertical="center"/>
    </xf>
    <xf numFmtId="0" fontId="35" fillId="0" borderId="4" xfId="0" applyFont="1" applyFill="1" applyBorder="1" applyAlignment="1" applyProtection="1">
      <alignment horizontal="distributed" vertical="center"/>
    </xf>
    <xf numFmtId="181" fontId="23" fillId="0" borderId="10" xfId="0" applyNumberFormat="1" applyFont="1" applyFill="1" applyBorder="1" applyProtection="1"/>
    <xf numFmtId="181" fontId="23" fillId="0" borderId="3" xfId="0" applyNumberFormat="1" applyFont="1" applyFill="1" applyBorder="1" applyProtection="1"/>
    <xf numFmtId="178" fontId="23" fillId="0" borderId="0" xfId="0" applyNumberFormat="1" applyFont="1" applyFill="1" applyAlignment="1" applyProtection="1">
      <alignment vertical="center"/>
    </xf>
    <xf numFmtId="181" fontId="23" fillId="0" borderId="0" xfId="0" applyNumberFormat="1" applyFont="1" applyFill="1" applyProtection="1"/>
    <xf numFmtId="0" fontId="23" fillId="0" borderId="0" xfId="0" applyFont="1" applyFill="1" applyBorder="1" applyAlignment="1" applyProtection="1">
      <alignment horizontal="distributed" vertical="center"/>
    </xf>
    <xf numFmtId="0" fontId="35" fillId="0" borderId="0" xfId="0" applyFont="1" applyFill="1" applyBorder="1" applyAlignment="1" applyProtection="1">
      <alignment horizontal="distributed" vertical="center"/>
    </xf>
    <xf numFmtId="0" fontId="36" fillId="0" borderId="0" xfId="0" applyFont="1" applyFill="1" applyBorder="1" applyAlignment="1" applyProtection="1">
      <alignment vertical="center"/>
    </xf>
    <xf numFmtId="178" fontId="36" fillId="0" borderId="0" xfId="0" applyNumberFormat="1" applyFont="1" applyFill="1" applyBorder="1" applyAlignment="1" applyProtection="1">
      <alignment vertical="center"/>
    </xf>
    <xf numFmtId="0" fontId="36" fillId="0" borderId="3" xfId="0" applyFont="1" applyFill="1" applyBorder="1" applyAlignment="1" applyProtection="1">
      <alignment vertical="center"/>
    </xf>
    <xf numFmtId="178" fontId="36" fillId="0" borderId="3" xfId="0" applyNumberFormat="1" applyFont="1" applyFill="1" applyBorder="1" applyAlignment="1" applyProtection="1">
      <alignment vertical="center"/>
    </xf>
    <xf numFmtId="0" fontId="23" fillId="0" borderId="0" xfId="0" applyFont="1" applyFill="1" applyAlignment="1" applyProtection="1">
      <alignment vertical="center"/>
    </xf>
    <xf numFmtId="0" fontId="22" fillId="0" borderId="4" xfId="0" applyFont="1" applyFill="1" applyBorder="1" applyAlignment="1" applyProtection="1">
      <alignment horizontal="center" vertical="center"/>
    </xf>
    <xf numFmtId="0" fontId="23" fillId="0" borderId="10" xfId="0" applyFont="1" applyFill="1" applyBorder="1" applyAlignment="1" applyProtection="1">
      <alignment horizontal="distributed" vertical="center" wrapText="1"/>
    </xf>
    <xf numFmtId="181" fontId="36" fillId="0" borderId="10" xfId="0" applyNumberFormat="1" applyFont="1" applyFill="1" applyBorder="1" applyProtection="1"/>
    <xf numFmtId="181" fontId="36" fillId="0" borderId="3" xfId="0" applyNumberFormat="1" applyFont="1" applyFill="1" applyBorder="1" applyProtection="1"/>
    <xf numFmtId="0" fontId="34" fillId="2" borderId="0"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3" fillId="2" borderId="0" xfId="0" applyFont="1" applyFill="1" applyAlignment="1" applyProtection="1">
      <alignment horizontal="left" vertical="center"/>
    </xf>
    <xf numFmtId="0" fontId="23" fillId="0" borderId="0" xfId="0" applyFont="1" applyAlignment="1" applyProtection="1">
      <alignment horizontal="left" vertical="center"/>
    </xf>
    <xf numFmtId="0" fontId="36" fillId="2" borderId="0" xfId="0" applyFont="1" applyFill="1" applyBorder="1" applyAlignment="1" applyProtection="1">
      <alignment horizontal="left" vertical="center"/>
    </xf>
    <xf numFmtId="0" fontId="23" fillId="0" borderId="0" xfId="0" applyFont="1" applyAlignment="1" applyProtection="1">
      <alignment vertical="center" wrapText="1"/>
    </xf>
    <xf numFmtId="0" fontId="23" fillId="2" borderId="2" xfId="0" applyFont="1" applyFill="1" applyBorder="1" applyAlignment="1" applyProtection="1">
      <alignment horizontal="left" vertical="center"/>
    </xf>
    <xf numFmtId="0" fontId="33" fillId="2" borderId="0" xfId="0" applyFont="1" applyFill="1" applyBorder="1" applyAlignment="1" applyProtection="1">
      <alignment vertical="center"/>
    </xf>
    <xf numFmtId="0" fontId="33" fillId="2" borderId="0" xfId="0" applyFont="1" applyFill="1" applyAlignment="1" applyProtection="1">
      <alignment horizontal="left" vertical="center"/>
    </xf>
    <xf numFmtId="0" fontId="33" fillId="2" borderId="0" xfId="0" applyFont="1" applyFill="1" applyAlignment="1" applyProtection="1">
      <alignment horizontal="right" vertical="center"/>
    </xf>
    <xf numFmtId="0" fontId="33" fillId="2" borderId="0" xfId="0" applyFont="1" applyFill="1" applyBorder="1" applyAlignment="1" applyProtection="1">
      <alignment horizontal="left" vertical="center"/>
    </xf>
    <xf numFmtId="0" fontId="22" fillId="0" borderId="0" xfId="0" applyFont="1" applyBorder="1" applyAlignment="1" applyProtection="1">
      <alignment vertical="center"/>
    </xf>
    <xf numFmtId="3" fontId="23" fillId="0" borderId="0" xfId="0" applyNumberFormat="1" applyFont="1" applyBorder="1" applyAlignment="1" applyProtection="1">
      <alignment horizontal="left" vertical="center"/>
    </xf>
    <xf numFmtId="0" fontId="22" fillId="0" borderId="0" xfId="0" applyFont="1" applyFill="1" applyBorder="1" applyAlignment="1" applyProtection="1">
      <alignment vertical="center" wrapText="1"/>
    </xf>
    <xf numFmtId="3" fontId="36" fillId="0" borderId="0" xfId="0" applyNumberFormat="1" applyFont="1" applyBorder="1" applyAlignment="1" applyProtection="1">
      <alignment horizontal="left" vertical="center"/>
    </xf>
    <xf numFmtId="0" fontId="23" fillId="0" borderId="0" xfId="0" applyFont="1" applyBorder="1" applyAlignment="1" applyProtection="1">
      <alignment horizontal="left" vertical="center"/>
    </xf>
    <xf numFmtId="0" fontId="18" fillId="0" borderId="0" xfId="0" applyFont="1" applyBorder="1" applyAlignment="1" applyProtection="1">
      <alignment horizontal="right" vertical="center"/>
    </xf>
    <xf numFmtId="0" fontId="23" fillId="0" borderId="0" xfId="0" applyFont="1" applyProtection="1"/>
    <xf numFmtId="0" fontId="36" fillId="0" borderId="0" xfId="0" applyFont="1" applyAlignment="1" applyProtection="1">
      <alignment horizontal="left" vertical="center"/>
    </xf>
    <xf numFmtId="0" fontId="36" fillId="0" borderId="0" xfId="0" applyFont="1" applyProtection="1"/>
    <xf numFmtId="0" fontId="21" fillId="0" borderId="0" xfId="5" applyFont="1" applyAlignment="1" applyProtection="1">
      <alignment horizontal="left" vertical="center"/>
    </xf>
    <xf numFmtId="0" fontId="34" fillId="0" borderId="0" xfId="5" applyFont="1" applyAlignment="1" applyProtection="1">
      <alignment horizontal="left" vertical="center"/>
    </xf>
    <xf numFmtId="0" fontId="23" fillId="0" borderId="0" xfId="5" applyFont="1" applyAlignment="1" applyProtection="1">
      <alignment horizontal="left" vertical="center"/>
    </xf>
    <xf numFmtId="0" fontId="23" fillId="0" borderId="0" xfId="5" applyFont="1" applyProtection="1"/>
    <xf numFmtId="0" fontId="23" fillId="0" borderId="0" xfId="5" applyFont="1" applyBorder="1" applyAlignment="1" applyProtection="1">
      <alignment horizontal="left" vertical="center"/>
    </xf>
    <xf numFmtId="0" fontId="18" fillId="0" borderId="0" xfId="5" applyFont="1" applyBorder="1" applyAlignment="1" applyProtection="1">
      <alignment vertical="center"/>
    </xf>
    <xf numFmtId="0" fontId="23" fillId="0" borderId="1" xfId="5" applyFont="1" applyBorder="1" applyAlignment="1" applyProtection="1">
      <alignment horizontal="left" vertical="center"/>
    </xf>
    <xf numFmtId="0" fontId="23" fillId="0" borderId="8" xfId="5" applyFont="1" applyBorder="1" applyAlignment="1" applyProtection="1">
      <alignment horizontal="left" vertical="center"/>
    </xf>
    <xf numFmtId="0" fontId="23" fillId="0" borderId="5" xfId="5" applyFont="1" applyBorder="1" applyAlignment="1" applyProtection="1">
      <alignment horizontal="left" vertical="center"/>
    </xf>
    <xf numFmtId="0" fontId="23" fillId="0" borderId="5" xfId="5" applyFont="1" applyBorder="1" applyAlignment="1" applyProtection="1">
      <alignment horizontal="center" vertical="center"/>
    </xf>
    <xf numFmtId="38" fontId="33" fillId="0" borderId="0" xfId="1" applyFont="1" applyFill="1" applyBorder="1" applyAlignment="1" applyProtection="1">
      <alignment horizontal="left" vertical="center"/>
    </xf>
    <xf numFmtId="0" fontId="23" fillId="0" borderId="0" xfId="5" applyFont="1" applyFill="1" applyBorder="1" applyAlignment="1" applyProtection="1">
      <alignment horizontal="left" vertical="center"/>
    </xf>
    <xf numFmtId="38" fontId="33" fillId="0" borderId="3" xfId="1" applyFont="1" applyFill="1" applyBorder="1" applyAlignment="1" applyProtection="1">
      <alignment horizontal="left" vertical="center"/>
    </xf>
    <xf numFmtId="0" fontId="23" fillId="0" borderId="3" xfId="5" applyFont="1" applyFill="1" applyBorder="1" applyAlignment="1" applyProtection="1">
      <alignment horizontal="left" vertical="center"/>
    </xf>
    <xf numFmtId="0" fontId="36" fillId="0" borderId="0" xfId="5" applyFont="1" applyAlignment="1" applyProtection="1">
      <alignment horizontal="left" vertical="center"/>
    </xf>
    <xf numFmtId="0" fontId="36" fillId="0" borderId="0" xfId="5" applyFont="1" applyProtection="1"/>
    <xf numFmtId="0" fontId="18" fillId="0" borderId="5" xfId="5" applyFont="1" applyBorder="1" applyAlignment="1" applyProtection="1">
      <alignment vertical="center"/>
    </xf>
    <xf numFmtId="0" fontId="18" fillId="0" borderId="5" xfId="5" applyFont="1" applyBorder="1" applyAlignment="1" applyProtection="1">
      <alignment horizontal="right" vertical="center"/>
    </xf>
    <xf numFmtId="0" fontId="21" fillId="0" borderId="0" xfId="0" applyFont="1" applyAlignment="1" applyProtection="1">
      <alignment horizontal="left" vertical="center"/>
    </xf>
    <xf numFmtId="0" fontId="34" fillId="0" borderId="0" xfId="0" applyFont="1" applyAlignment="1" applyProtection="1">
      <alignment horizontal="left" vertical="center"/>
    </xf>
    <xf numFmtId="0" fontId="23" fillId="0" borderId="8" xfId="0" applyFont="1" applyBorder="1" applyAlignment="1" applyProtection="1">
      <alignment horizontal="left" vertical="center"/>
    </xf>
    <xf numFmtId="0" fontId="23" fillId="0" borderId="5" xfId="0" applyFont="1" applyBorder="1" applyAlignment="1" applyProtection="1">
      <alignment horizontal="left" vertical="center"/>
    </xf>
    <xf numFmtId="0" fontId="23" fillId="0" borderId="5" xfId="0" applyFont="1" applyBorder="1" applyAlignment="1" applyProtection="1">
      <alignment horizontal="center" vertical="center"/>
    </xf>
    <xf numFmtId="38" fontId="34" fillId="0" borderId="3" xfId="1" applyFont="1" applyBorder="1" applyAlignment="1" applyProtection="1">
      <alignment horizontal="left" vertical="center"/>
    </xf>
    <xf numFmtId="0" fontId="36" fillId="0" borderId="3" xfId="0" applyFont="1" applyBorder="1" applyAlignment="1" applyProtection="1">
      <alignment horizontal="left" vertical="center"/>
    </xf>
    <xf numFmtId="0" fontId="5" fillId="0" borderId="0" xfId="5" applyFont="1" applyFill="1" applyAlignment="1">
      <alignment horizontal="left" vertical="center"/>
    </xf>
    <xf numFmtId="0" fontId="2" fillId="0" borderId="0" xfId="5" applyFont="1" applyFill="1" applyAlignment="1">
      <alignment horizontal="left" vertical="center"/>
    </xf>
    <xf numFmtId="0" fontId="2" fillId="0" borderId="0" xfId="5" applyFont="1" applyFill="1" applyBorder="1" applyAlignment="1">
      <alignment horizontal="left" vertical="center"/>
    </xf>
    <xf numFmtId="0" fontId="10" fillId="0" borderId="0" xfId="5" applyFont="1" applyFill="1" applyBorder="1" applyAlignment="1">
      <alignment horizontal="left" vertical="center"/>
    </xf>
    <xf numFmtId="58" fontId="10" fillId="0" borderId="0" xfId="5" applyNumberFormat="1" applyFont="1" applyFill="1" applyBorder="1" applyAlignment="1">
      <alignment horizontal="left" vertical="center"/>
    </xf>
    <xf numFmtId="0" fontId="10" fillId="0" borderId="8" xfId="5" applyFont="1" applyFill="1" applyBorder="1" applyAlignment="1">
      <alignment horizontal="left" vertical="center"/>
    </xf>
    <xf numFmtId="0" fontId="2" fillId="0" borderId="5" xfId="5" applyFont="1" applyFill="1" applyBorder="1" applyAlignment="1">
      <alignment horizontal="left" vertical="center"/>
    </xf>
    <xf numFmtId="0" fontId="10" fillId="0" borderId="5" xfId="5" applyFont="1" applyFill="1" applyBorder="1" applyAlignment="1">
      <alignment horizontal="left" vertical="center"/>
    </xf>
    <xf numFmtId="0" fontId="10" fillId="0" borderId="3" xfId="5" applyFont="1" applyFill="1" applyBorder="1" applyAlignment="1">
      <alignment horizontal="left" vertical="center"/>
    </xf>
    <xf numFmtId="0" fontId="2" fillId="0" borderId="3" xfId="5" applyFont="1" applyFill="1" applyBorder="1" applyAlignment="1">
      <alignment horizontal="left" vertical="center"/>
    </xf>
    <xf numFmtId="58" fontId="10" fillId="0" borderId="3" xfId="5" applyNumberFormat="1" applyFont="1" applyFill="1" applyBorder="1" applyAlignment="1">
      <alignment horizontal="left" vertical="center"/>
    </xf>
    <xf numFmtId="0" fontId="10" fillId="0" borderId="10" xfId="5" applyFont="1" applyFill="1" applyBorder="1" applyAlignment="1">
      <alignment horizontal="left" vertical="center"/>
    </xf>
    <xf numFmtId="0" fontId="10" fillId="0" borderId="0" xfId="5" applyFont="1" applyFill="1" applyAlignment="1">
      <alignment horizontal="left" vertical="center"/>
    </xf>
    <xf numFmtId="58" fontId="10" fillId="0" borderId="0" xfId="5" quotePrefix="1" applyNumberFormat="1" applyFont="1" applyFill="1" applyBorder="1" applyAlignment="1">
      <alignment horizontal="left" vertical="center"/>
    </xf>
    <xf numFmtId="49" fontId="10" fillId="0" borderId="5" xfId="5" applyNumberFormat="1" applyFont="1" applyFill="1" applyBorder="1" applyAlignment="1">
      <alignment horizontal="left" vertical="center"/>
    </xf>
    <xf numFmtId="58" fontId="10" fillId="0" borderId="5" xfId="5" quotePrefix="1" applyNumberFormat="1" applyFont="1" applyFill="1" applyBorder="1" applyAlignment="1">
      <alignment horizontal="left" vertical="center"/>
    </xf>
    <xf numFmtId="0" fontId="22" fillId="0" borderId="2" xfId="5" applyFont="1" applyFill="1" applyBorder="1" applyAlignment="1">
      <alignment horizontal="left" vertical="center"/>
    </xf>
    <xf numFmtId="0" fontId="23" fillId="0" borderId="0" xfId="5" applyFont="1" applyFill="1" applyBorder="1" applyAlignment="1">
      <alignment horizontal="left" vertical="center"/>
    </xf>
    <xf numFmtId="0" fontId="22" fillId="0" borderId="0" xfId="5" applyFont="1" applyFill="1" applyBorder="1" applyAlignment="1">
      <alignment horizontal="left" vertical="center"/>
    </xf>
    <xf numFmtId="49" fontId="22" fillId="0" borderId="0" xfId="5" applyNumberFormat="1" applyFont="1" applyFill="1" applyBorder="1" applyAlignment="1">
      <alignment horizontal="left" vertical="center"/>
    </xf>
    <xf numFmtId="58" fontId="22" fillId="0" borderId="0" xfId="5" quotePrefix="1" applyNumberFormat="1" applyFont="1" applyFill="1" applyBorder="1" applyAlignment="1">
      <alignment horizontal="left" vertical="center"/>
    </xf>
    <xf numFmtId="0" fontId="12" fillId="0" borderId="0" xfId="5" applyFont="1" applyFill="1" applyAlignment="1">
      <alignment horizontal="left" vertical="center"/>
    </xf>
    <xf numFmtId="49" fontId="22" fillId="0" borderId="0" xfId="5" quotePrefix="1" applyNumberFormat="1" applyFont="1" applyFill="1" applyBorder="1" applyAlignment="1">
      <alignment horizontal="left" vertical="center"/>
    </xf>
    <xf numFmtId="0" fontId="2" fillId="0" borderId="1" xfId="5" applyFont="1" applyFill="1" applyBorder="1" applyAlignment="1">
      <alignment horizontal="left" vertical="center"/>
    </xf>
    <xf numFmtId="0" fontId="24" fillId="0" borderId="0" xfId="5" applyFont="1" applyFill="1" applyBorder="1" applyAlignment="1">
      <alignment horizontal="left" vertical="center"/>
    </xf>
    <xf numFmtId="0" fontId="25" fillId="0" borderId="0" xfId="5" applyFont="1" applyFill="1" applyBorder="1" applyAlignment="1">
      <alignment horizontal="left" vertical="center"/>
    </xf>
    <xf numFmtId="0" fontId="10" fillId="0" borderId="2" xfId="5" applyFont="1" applyFill="1" applyBorder="1" applyAlignment="1">
      <alignment horizontal="left" vertical="center"/>
    </xf>
    <xf numFmtId="49" fontId="10" fillId="0" borderId="0" xfId="5" applyNumberFormat="1" applyFont="1" applyFill="1" applyBorder="1" applyAlignment="1">
      <alignment horizontal="left" vertical="center"/>
    </xf>
    <xf numFmtId="58" fontId="10" fillId="0" borderId="3" xfId="5" quotePrefix="1" applyNumberFormat="1" applyFont="1" applyFill="1" applyBorder="1" applyAlignment="1">
      <alignment horizontal="left" vertical="center"/>
    </xf>
    <xf numFmtId="49" fontId="10" fillId="0" borderId="3" xfId="5" applyNumberFormat="1" applyFont="1" applyFill="1" applyBorder="1" applyAlignment="1">
      <alignment horizontal="left" vertical="center"/>
    </xf>
    <xf numFmtId="0" fontId="2" fillId="0" borderId="0" xfId="5" applyFont="1" applyFill="1" applyBorder="1" applyAlignment="1">
      <alignment vertical="center"/>
    </xf>
    <xf numFmtId="0" fontId="1" fillId="0" borderId="0" xfId="5" applyFill="1" applyBorder="1"/>
    <xf numFmtId="0" fontId="1" fillId="0" borderId="0" xfId="5" applyFill="1"/>
    <xf numFmtId="0" fontId="22" fillId="0" borderId="0" xfId="5" applyFont="1" applyFill="1" applyAlignment="1">
      <alignment horizontal="distributed" vertical="center"/>
    </xf>
    <xf numFmtId="0" fontId="22" fillId="0" borderId="0" xfId="5" applyFont="1" applyFill="1" applyAlignment="1">
      <alignment vertical="center"/>
    </xf>
    <xf numFmtId="0" fontId="22" fillId="0" borderId="8" xfId="5" applyFont="1" applyFill="1" applyBorder="1" applyAlignment="1">
      <alignment vertical="center"/>
    </xf>
    <xf numFmtId="0" fontId="22" fillId="0" borderId="5" xfId="5" applyFont="1" applyFill="1" applyBorder="1" applyAlignment="1">
      <alignment horizontal="left" vertical="center"/>
    </xf>
    <xf numFmtId="0" fontId="22" fillId="0" borderId="5" xfId="5" applyFont="1" applyFill="1" applyBorder="1" applyAlignment="1">
      <alignment vertical="center"/>
    </xf>
    <xf numFmtId="0" fontId="22" fillId="0" borderId="5" xfId="5" applyFont="1" applyFill="1" applyBorder="1" applyAlignment="1">
      <alignment horizontal="distributed" vertical="center"/>
    </xf>
    <xf numFmtId="49" fontId="22" fillId="0" borderId="5" xfId="5" applyNumberFormat="1" applyFont="1" applyFill="1" applyBorder="1" applyAlignment="1">
      <alignment horizontal="distributed" vertical="center"/>
    </xf>
    <xf numFmtId="58" fontId="22" fillId="0" borderId="5" xfId="5" applyNumberFormat="1" applyFont="1" applyFill="1" applyBorder="1" applyAlignment="1">
      <alignment vertical="center"/>
    </xf>
    <xf numFmtId="58" fontId="22" fillId="0" borderId="0" xfId="5" applyNumberFormat="1" applyFont="1" applyFill="1" applyBorder="1" applyAlignment="1">
      <alignment vertical="center"/>
    </xf>
    <xf numFmtId="0" fontId="10" fillId="0" borderId="0" xfId="5" applyFont="1" applyFill="1" applyBorder="1" applyAlignment="1">
      <alignment vertical="center"/>
    </xf>
    <xf numFmtId="0" fontId="22" fillId="0" borderId="2" xfId="5" applyFont="1" applyFill="1" applyBorder="1" applyAlignment="1">
      <alignment vertical="center"/>
    </xf>
    <xf numFmtId="0" fontId="25" fillId="0" borderId="0" xfId="5" applyFont="1" applyFill="1" applyBorder="1" applyAlignment="1">
      <alignment horizontal="distributed" vertical="center"/>
    </xf>
    <xf numFmtId="0" fontId="27" fillId="0" borderId="0" xfId="5" applyFont="1" applyFill="1" applyBorder="1" applyAlignment="1">
      <alignment horizontal="distributed" vertical="center" shrinkToFit="1"/>
    </xf>
    <xf numFmtId="0" fontId="28" fillId="0" borderId="0" xfId="5" applyFont="1" applyFill="1" applyBorder="1" applyAlignment="1">
      <alignment vertical="center"/>
    </xf>
    <xf numFmtId="0" fontId="11" fillId="0" borderId="0" xfId="5" applyFont="1" applyFill="1" applyBorder="1" applyAlignment="1">
      <alignment vertical="center"/>
    </xf>
    <xf numFmtId="0" fontId="3" fillId="0" borderId="0" xfId="5" applyFont="1" applyFill="1"/>
    <xf numFmtId="0" fontId="22" fillId="0" borderId="3" xfId="5" applyFont="1" applyFill="1" applyBorder="1" applyAlignment="1">
      <alignment horizontal="distributed" vertical="center"/>
    </xf>
    <xf numFmtId="0" fontId="22" fillId="0" borderId="3" xfId="5" applyFont="1" applyFill="1" applyBorder="1" applyAlignment="1">
      <alignment vertical="center"/>
    </xf>
    <xf numFmtId="0" fontId="22" fillId="0" borderId="10" xfId="5" applyFont="1" applyFill="1" applyBorder="1" applyAlignment="1">
      <alignment vertical="center"/>
    </xf>
    <xf numFmtId="49" fontId="22" fillId="0" borderId="3" xfId="5" applyNumberFormat="1" applyFont="1" applyFill="1" applyBorder="1" applyAlignment="1">
      <alignment horizontal="distributed" vertical="center"/>
    </xf>
    <xf numFmtId="0" fontId="10" fillId="0" borderId="3" xfId="5" applyFont="1" applyFill="1" applyBorder="1" applyAlignment="1">
      <alignment vertical="center"/>
    </xf>
    <xf numFmtId="0" fontId="23" fillId="0" borderId="0" xfId="5" applyFont="1" applyFill="1"/>
    <xf numFmtId="0" fontId="2" fillId="0" borderId="0" xfId="5" applyFont="1" applyFill="1"/>
    <xf numFmtId="0" fontId="29" fillId="0" borderId="0" xfId="5" applyFont="1" applyFill="1"/>
    <xf numFmtId="0" fontId="2" fillId="0" borderId="4" xfId="5" applyFont="1" applyFill="1" applyBorder="1" applyAlignment="1" applyProtection="1">
      <alignment horizontal="distributed" vertical="center"/>
    </xf>
    <xf numFmtId="0" fontId="2" fillId="0" borderId="10" xfId="5" applyFont="1" applyFill="1" applyBorder="1" applyAlignment="1" applyProtection="1">
      <alignment horizontal="right" vertical="center"/>
    </xf>
    <xf numFmtId="0" fontId="2" fillId="0" borderId="3" xfId="5" applyFont="1" applyFill="1" applyBorder="1" applyAlignment="1" applyProtection="1">
      <alignment horizontal="right" vertical="center"/>
      <protection locked="0"/>
    </xf>
    <xf numFmtId="0" fontId="1" fillId="0" borderId="0" xfId="5" applyFont="1" applyFill="1" applyProtection="1"/>
    <xf numFmtId="0" fontId="33" fillId="0" borderId="0" xfId="0" applyFont="1" applyBorder="1" applyAlignment="1" applyProtection="1">
      <alignment horizontal="left" vertical="center"/>
    </xf>
    <xf numFmtId="0" fontId="37" fillId="0" borderId="0" xfId="0" applyFont="1" applyAlignment="1" applyProtection="1">
      <alignment horizontal="left" vertical="center"/>
    </xf>
    <xf numFmtId="38" fontId="23" fillId="0" borderId="0" xfId="1" applyFont="1" applyAlignment="1" applyProtection="1">
      <alignment horizontal="left" vertical="center"/>
    </xf>
    <xf numFmtId="38" fontId="18" fillId="0" borderId="14" xfId="2" applyFont="1" applyFill="1" applyBorder="1" applyAlignment="1" applyProtection="1">
      <alignment horizontal="center" vertical="center"/>
    </xf>
    <xf numFmtId="38" fontId="18" fillId="0" borderId="1" xfId="2" applyFont="1" applyFill="1" applyBorder="1" applyAlignment="1" applyProtection="1">
      <alignment horizontal="center" vertical="center"/>
    </xf>
    <xf numFmtId="179" fontId="18" fillId="0" borderId="5" xfId="2" applyNumberFormat="1" applyFont="1" applyFill="1" applyBorder="1" applyAlignment="1" applyProtection="1">
      <alignment horizontal="right" vertical="center" shrinkToFit="1"/>
    </xf>
    <xf numFmtId="179" fontId="18" fillId="0" borderId="0" xfId="2" applyNumberFormat="1" applyFont="1" applyFill="1" applyBorder="1" applyAlignment="1" applyProtection="1">
      <alignment horizontal="right" vertical="center" shrinkToFit="1"/>
    </xf>
    <xf numFmtId="179" fontId="18" fillId="0" borderId="10" xfId="2" applyNumberFormat="1" applyFont="1" applyFill="1" applyBorder="1" applyAlignment="1" applyProtection="1">
      <alignment vertical="center" shrinkToFit="1"/>
    </xf>
    <xf numFmtId="179" fontId="18" fillId="0" borderId="3" xfId="2" applyNumberFormat="1" applyFont="1" applyFill="1" applyBorder="1" applyAlignment="1" applyProtection="1">
      <alignment vertical="center" shrinkToFit="1"/>
    </xf>
    <xf numFmtId="0" fontId="22" fillId="0" borderId="10" xfId="0" applyFont="1" applyFill="1" applyBorder="1" applyAlignment="1" applyProtection="1">
      <alignment horizontal="center" vertical="center"/>
    </xf>
    <xf numFmtId="0" fontId="22" fillId="0" borderId="0" xfId="5" applyFont="1" applyFill="1" applyAlignment="1">
      <alignment horizontal="center" vertical="center"/>
    </xf>
    <xf numFmtId="0" fontId="22" fillId="0" borderId="0" xfId="5" applyFont="1" applyFill="1" applyBorder="1" applyAlignment="1">
      <alignment vertical="center"/>
    </xf>
    <xf numFmtId="0" fontId="22" fillId="0" borderId="0" xfId="5" applyFont="1" applyFill="1" applyBorder="1" applyAlignment="1">
      <alignment horizontal="distributed" vertical="center"/>
    </xf>
    <xf numFmtId="49" fontId="22" fillId="0" borderId="0" xfId="5" applyNumberFormat="1" applyFont="1" applyFill="1" applyBorder="1" applyAlignment="1">
      <alignment horizontal="distributed" vertical="center"/>
    </xf>
    <xf numFmtId="0" fontId="2" fillId="0" borderId="0" xfId="5" applyFont="1" applyFill="1" applyAlignment="1" applyProtection="1">
      <alignment horizontal="left" vertical="center"/>
    </xf>
    <xf numFmtId="0" fontId="2" fillId="0" borderId="0" xfId="5" applyFont="1" applyFill="1" applyAlignment="1" applyProtection="1"/>
    <xf numFmtId="0" fontId="38" fillId="0" borderId="12" xfId="5" applyFont="1" applyFill="1" applyBorder="1" applyAlignment="1" applyProtection="1">
      <alignment vertical="center"/>
    </xf>
    <xf numFmtId="0" fontId="38" fillId="0" borderId="12" xfId="5" applyFont="1" applyFill="1" applyBorder="1" applyAlignment="1" applyProtection="1">
      <alignment horizontal="right" vertical="center"/>
    </xf>
    <xf numFmtId="0" fontId="38" fillId="0" borderId="0" xfId="5" applyFont="1" applyFill="1" applyBorder="1" applyAlignment="1" applyProtection="1">
      <alignment vertical="center"/>
    </xf>
    <xf numFmtId="38" fontId="23" fillId="0" borderId="0" xfId="2" applyFont="1" applyFill="1" applyAlignment="1" applyProtection="1">
      <alignment vertical="center"/>
    </xf>
    <xf numFmtId="38" fontId="23" fillId="0" borderId="0" xfId="2" applyFont="1" applyFill="1" applyProtection="1"/>
    <xf numFmtId="38" fontId="23" fillId="0" borderId="0" xfId="2" applyFont="1" applyFill="1" applyBorder="1" applyProtection="1"/>
    <xf numFmtId="38" fontId="23" fillId="0" borderId="0" xfId="2" applyFont="1" applyFill="1" applyBorder="1" applyAlignment="1" applyProtection="1">
      <alignment vertical="center"/>
    </xf>
    <xf numFmtId="38" fontId="18" fillId="0" borderId="11" xfId="2" applyFont="1" applyFill="1" applyBorder="1" applyAlignment="1" applyProtection="1">
      <alignment horizontal="distributed" vertical="center" textRotation="255"/>
    </xf>
    <xf numFmtId="38" fontId="18" fillId="0" borderId="11" xfId="2" applyFont="1" applyFill="1" applyBorder="1" applyAlignment="1" applyProtection="1">
      <alignment horizontal="center" vertical="center" textRotation="255"/>
    </xf>
    <xf numFmtId="38" fontId="18" fillId="0" borderId="13" xfId="2" applyFont="1" applyFill="1" applyBorder="1" applyAlignment="1" applyProtection="1">
      <alignment horizontal="center" vertical="center" textRotation="255"/>
    </xf>
    <xf numFmtId="38" fontId="18" fillId="0" borderId="22" xfId="2" applyFont="1" applyFill="1" applyBorder="1" applyAlignment="1" applyProtection="1">
      <alignment horizontal="distributed" vertical="center" textRotation="255"/>
    </xf>
    <xf numFmtId="38" fontId="18" fillId="0" borderId="13" xfId="2" applyFont="1" applyFill="1" applyBorder="1" applyAlignment="1" applyProtection="1">
      <alignment horizontal="distributed" vertical="center" textRotation="255"/>
    </xf>
    <xf numFmtId="38" fontId="18" fillId="0" borderId="11" xfId="2" applyFont="1" applyFill="1" applyBorder="1" applyAlignment="1" applyProtection="1">
      <alignment horizontal="center" vertical="center" textRotation="255" wrapText="1"/>
    </xf>
    <xf numFmtId="38" fontId="18" fillId="0" borderId="4" xfId="2" applyFont="1" applyFill="1" applyBorder="1" applyAlignment="1" applyProtection="1">
      <alignment horizontal="center" vertical="center" shrinkToFit="1"/>
    </xf>
    <xf numFmtId="49" fontId="2" fillId="0" borderId="0" xfId="1" applyNumberFormat="1" applyFont="1" applyFill="1" applyBorder="1" applyAlignment="1" applyProtection="1">
      <alignment vertical="center"/>
    </xf>
    <xf numFmtId="179" fontId="18" fillId="0" borderId="3" xfId="2" applyNumberFormat="1" applyFont="1" applyFill="1" applyBorder="1" applyAlignment="1" applyProtection="1">
      <alignment vertical="center"/>
    </xf>
    <xf numFmtId="181" fontId="23" fillId="0" borderId="0" xfId="0" applyNumberFormat="1" applyFont="1" applyFill="1" applyBorder="1" applyProtection="1"/>
    <xf numFmtId="38" fontId="2" fillId="0" borderId="5"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xf>
    <xf numFmtId="38" fontId="2" fillId="0" borderId="5" xfId="1" applyFont="1" applyFill="1" applyBorder="1" applyAlignment="1" applyProtection="1">
      <alignment horizontal="right" vertical="center"/>
    </xf>
    <xf numFmtId="38" fontId="2" fillId="0" borderId="3" xfId="1" applyFont="1" applyFill="1" applyBorder="1" applyAlignment="1" applyProtection="1">
      <alignment horizontal="right" vertical="center"/>
      <protection locked="0"/>
    </xf>
    <xf numFmtId="0" fontId="2" fillId="0" borderId="0" xfId="0" applyFont="1" applyFill="1" applyBorder="1" applyAlignment="1" applyProtection="1">
      <alignment vertical="center"/>
    </xf>
    <xf numFmtId="0" fontId="2" fillId="0" borderId="0" xfId="1"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3" xfId="0" applyFont="1" applyFill="1" applyBorder="1" applyAlignment="1" applyProtection="1">
      <alignment horizontal="left"/>
    </xf>
    <xf numFmtId="0" fontId="2" fillId="0" borderId="4" xfId="0" applyFont="1" applyFill="1" applyBorder="1" applyAlignment="1" applyProtection="1">
      <alignment horizontal="left"/>
    </xf>
    <xf numFmtId="38" fontId="2" fillId="0" borderId="5" xfId="1" applyFont="1" applyFill="1" applyBorder="1" applyAlignment="1" applyProtection="1">
      <alignment horizontal="left"/>
    </xf>
    <xf numFmtId="0" fontId="22" fillId="0" borderId="3" xfId="0" applyFont="1" applyFill="1" applyBorder="1" applyAlignment="1" applyProtection="1">
      <alignment horizontal="center" vertical="center"/>
    </xf>
    <xf numFmtId="179" fontId="18" fillId="0" borderId="8" xfId="2" applyNumberFormat="1" applyFont="1" applyFill="1" applyBorder="1" applyAlignment="1" applyProtection="1">
      <alignment vertical="center" shrinkToFit="1"/>
      <protection locked="0"/>
    </xf>
    <xf numFmtId="179" fontId="18" fillId="0" borderId="5" xfId="2" applyNumberFormat="1" applyFont="1" applyFill="1" applyBorder="1" applyAlignment="1" applyProtection="1">
      <alignment horizontal="right" vertical="center" shrinkToFit="1"/>
      <protection locked="0"/>
    </xf>
    <xf numFmtId="179" fontId="18" fillId="0" borderId="2" xfId="2" applyNumberFormat="1" applyFont="1" applyFill="1" applyBorder="1" applyAlignment="1" applyProtection="1">
      <alignment vertical="center" shrinkToFit="1"/>
      <protection locked="0"/>
    </xf>
    <xf numFmtId="179" fontId="18" fillId="0" borderId="0" xfId="2" applyNumberFormat="1" applyFont="1" applyFill="1" applyBorder="1" applyAlignment="1" applyProtection="1">
      <alignment horizontal="right" vertical="center" shrinkToFit="1"/>
      <protection locked="0"/>
    </xf>
    <xf numFmtId="181" fontId="23" fillId="0" borderId="0" xfId="1" applyNumberFormat="1" applyFont="1" applyFill="1" applyBorder="1" applyAlignment="1" applyProtection="1"/>
    <xf numFmtId="181" fontId="23" fillId="0" borderId="0" xfId="1" applyNumberFormat="1" applyFont="1" applyFill="1" applyBorder="1" applyProtection="1"/>
    <xf numFmtId="181" fontId="23" fillId="0" borderId="0" xfId="1" applyNumberFormat="1" applyFont="1" applyFill="1" applyAlignment="1" applyProtection="1">
      <alignment vertical="center"/>
    </xf>
    <xf numFmtId="181" fontId="23" fillId="0" borderId="0" xfId="1" applyNumberFormat="1" applyFont="1" applyFill="1" applyProtection="1"/>
    <xf numFmtId="181" fontId="23" fillId="0" borderId="0" xfId="0" applyNumberFormat="1" applyFont="1" applyFill="1" applyAlignment="1" applyProtection="1">
      <alignment vertical="center"/>
    </xf>
    <xf numFmtId="182" fontId="23" fillId="0" borderId="0" xfId="0" applyNumberFormat="1" applyFont="1" applyFill="1" applyProtection="1"/>
    <xf numFmtId="38" fontId="2" fillId="0" borderId="0" xfId="1" applyFont="1" applyFill="1" applyBorder="1" applyAlignment="1" applyProtection="1">
      <alignment horizontal="right" vertical="center"/>
      <protection locked="0"/>
    </xf>
    <xf numFmtId="38" fontId="2" fillId="0" borderId="3"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xf>
    <xf numFmtId="176" fontId="2" fillId="0" borderId="0" xfId="1" applyNumberFormat="1" applyFont="1" applyFill="1" applyBorder="1" applyAlignment="1" applyProtection="1">
      <alignment horizontal="right" vertical="center"/>
    </xf>
    <xf numFmtId="176" fontId="2" fillId="0" borderId="0" xfId="1" applyNumberFormat="1" applyFont="1" applyFill="1" applyBorder="1" applyAlignment="1" applyProtection="1">
      <alignment horizontal="left" vertical="center"/>
    </xf>
    <xf numFmtId="38" fontId="2" fillId="0" borderId="5" xfId="1" applyFont="1" applyFill="1" applyBorder="1" applyAlignment="1" applyProtection="1">
      <alignment horizontal="right" vertical="center"/>
      <protection locked="0"/>
    </xf>
    <xf numFmtId="176" fontId="2" fillId="0" borderId="3" xfId="1" applyNumberFormat="1" applyFont="1" applyFill="1" applyBorder="1" applyAlignment="1" applyProtection="1">
      <alignment horizontal="right" vertical="center"/>
    </xf>
    <xf numFmtId="176" fontId="2" fillId="0" borderId="3" xfId="1" applyNumberFormat="1" applyFont="1" applyFill="1" applyBorder="1" applyAlignment="1" applyProtection="1">
      <alignment horizontal="left"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38" fontId="2" fillId="0" borderId="10" xfId="1" applyFont="1" applyFill="1" applyBorder="1" applyAlignment="1" applyProtection="1">
      <alignment horizontal="right" vertical="center"/>
      <protection locked="0"/>
    </xf>
    <xf numFmtId="38" fontId="2" fillId="0" borderId="3" xfId="1" applyFont="1" applyFill="1" applyBorder="1" applyAlignment="1" applyProtection="1">
      <alignment horizontal="right" vertical="center"/>
    </xf>
    <xf numFmtId="38" fontId="2" fillId="0" borderId="2" xfId="1" applyFont="1" applyFill="1" applyBorder="1" applyAlignment="1" applyProtection="1">
      <alignment horizontal="right" vertical="center"/>
      <protection locked="0"/>
    </xf>
    <xf numFmtId="38" fontId="2" fillId="0" borderId="2" xfId="1" applyFont="1" applyFill="1" applyBorder="1" applyAlignment="1" applyProtection="1">
      <alignment horizontal="right" vertical="center"/>
    </xf>
    <xf numFmtId="49" fontId="2" fillId="0" borderId="2" xfId="1" applyNumberFormat="1" applyFont="1" applyFill="1" applyBorder="1" applyAlignment="1" applyProtection="1">
      <alignment horizontal="right" vertical="center"/>
      <protection locked="0"/>
    </xf>
    <xf numFmtId="49" fontId="2" fillId="0" borderId="0" xfId="1" applyNumberFormat="1" applyFont="1" applyFill="1" applyBorder="1" applyAlignment="1" applyProtection="1">
      <alignment horizontal="right" vertical="center"/>
      <protection locked="0"/>
    </xf>
    <xf numFmtId="49" fontId="2" fillId="0" borderId="0" xfId="1" applyNumberFormat="1" applyFont="1" applyFill="1" applyBorder="1" applyAlignment="1" applyProtection="1">
      <alignment horizontal="right" vertical="center"/>
    </xf>
    <xf numFmtId="49" fontId="2" fillId="0" borderId="0" xfId="1"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0" fontId="10" fillId="0" borderId="20"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21"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176" fontId="2" fillId="0" borderId="5" xfId="1" applyNumberFormat="1" applyFont="1" applyFill="1" applyBorder="1" applyAlignment="1" applyProtection="1">
      <alignment horizontal="right" vertical="center"/>
    </xf>
    <xf numFmtId="38" fontId="2" fillId="0" borderId="5" xfId="1" applyFont="1" applyFill="1" applyBorder="1" applyAlignment="1" applyProtection="1">
      <alignment horizontal="right" vertical="center"/>
    </xf>
    <xf numFmtId="0" fontId="2" fillId="0" borderId="5" xfId="0" applyFont="1" applyBorder="1" applyAlignment="1" applyProtection="1">
      <alignment horizontal="left"/>
    </xf>
    <xf numFmtId="0" fontId="2" fillId="0" borderId="0" xfId="0" applyFont="1" applyAlignment="1" applyProtection="1">
      <alignment horizontal="left"/>
    </xf>
    <xf numFmtId="0" fontId="2" fillId="0" borderId="6"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14" xfId="0" applyFont="1" applyFill="1" applyBorder="1" applyAlignment="1" applyProtection="1">
      <alignment horizontal="center" vertical="center" textRotation="255"/>
    </xf>
    <xf numFmtId="0" fontId="2" fillId="0" borderId="1" xfId="0" applyFont="1" applyFill="1" applyBorder="1" applyAlignment="1" applyProtection="1">
      <alignment horizontal="center" vertical="center" textRotation="255"/>
    </xf>
    <xf numFmtId="0" fontId="2" fillId="0" borderId="4" xfId="0" applyFont="1" applyFill="1" applyBorder="1" applyAlignment="1" applyProtection="1">
      <alignment horizontal="center" vertical="center" textRotation="255"/>
    </xf>
    <xf numFmtId="0" fontId="2" fillId="0" borderId="0" xfId="0" applyFont="1" applyFill="1" applyBorder="1" applyAlignment="1" applyProtection="1">
      <alignment vertical="center"/>
    </xf>
    <xf numFmtId="0" fontId="0" fillId="0" borderId="0" xfId="0" applyBorder="1" applyAlignment="1">
      <alignment vertical="center"/>
    </xf>
    <xf numFmtId="0" fontId="0" fillId="0" borderId="0" xfId="0" applyAlignment="1"/>
    <xf numFmtId="0" fontId="2" fillId="0" borderId="14" xfId="0" applyFont="1" applyFill="1" applyBorder="1" applyAlignment="1" applyProtection="1">
      <alignment horizontal="distributed" vertical="center"/>
    </xf>
    <xf numFmtId="0" fontId="2" fillId="0" borderId="1" xfId="0" applyFont="1" applyFill="1" applyBorder="1" applyAlignment="1" applyProtection="1">
      <alignment horizontal="distributed" vertical="center"/>
    </xf>
    <xf numFmtId="0" fontId="2" fillId="0" borderId="4" xfId="0" applyFont="1" applyFill="1" applyBorder="1" applyAlignment="1" applyProtection="1">
      <alignment horizontal="distributed" vertical="center"/>
    </xf>
    <xf numFmtId="0" fontId="2" fillId="0" borderId="14" xfId="0" applyFont="1" applyFill="1" applyBorder="1" applyAlignment="1" applyProtection="1">
      <alignment horizontal="center" vertical="center" textRotation="255" wrapText="1"/>
    </xf>
    <xf numFmtId="0" fontId="2" fillId="0" borderId="1" xfId="0" applyFont="1" applyFill="1" applyBorder="1" applyAlignment="1" applyProtection="1">
      <alignment horizontal="center" vertical="center" textRotation="255" wrapText="1"/>
    </xf>
    <xf numFmtId="0" fontId="2" fillId="0" borderId="4" xfId="0" applyFont="1" applyFill="1" applyBorder="1" applyAlignment="1" applyProtection="1">
      <alignment horizontal="center" vertical="center" textRotation="255" wrapText="1"/>
    </xf>
    <xf numFmtId="0" fontId="7" fillId="0" borderId="0" xfId="0" applyFont="1" applyFill="1" applyAlignment="1" applyProtection="1">
      <alignment horizontal="center" vertical="center"/>
    </xf>
    <xf numFmtId="0" fontId="7" fillId="0" borderId="12" xfId="0" applyFont="1" applyFill="1" applyBorder="1" applyAlignment="1" applyProtection="1">
      <alignment horizontal="right" vertical="center"/>
    </xf>
    <xf numFmtId="0" fontId="0" fillId="0" borderId="12" xfId="0" applyBorder="1" applyAlignment="1">
      <alignment vertical="center"/>
    </xf>
    <xf numFmtId="0" fontId="7" fillId="0" borderId="0" xfId="0" applyFont="1" applyAlignment="1" applyProtection="1">
      <alignment horizontal="center" vertical="center"/>
    </xf>
    <xf numFmtId="0" fontId="7" fillId="0" borderId="12" xfId="0" applyFont="1" applyBorder="1" applyAlignment="1" applyProtection="1">
      <alignment horizontal="right" vertical="center"/>
    </xf>
    <xf numFmtId="0" fontId="2" fillId="0" borderId="3"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2" fillId="0" borderId="2" xfId="0" applyFont="1" applyFill="1" applyBorder="1" applyAlignment="1" applyProtection="1">
      <alignment horizontal="right" vertical="center"/>
    </xf>
    <xf numFmtId="0" fontId="2" fillId="0" borderId="13" xfId="0" applyFont="1" applyFill="1" applyBorder="1" applyAlignment="1" applyProtection="1">
      <alignment horizontal="center" vertical="center"/>
    </xf>
    <xf numFmtId="0" fontId="2" fillId="0" borderId="8"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3" xfId="0" applyFont="1" applyFill="1" applyBorder="1" applyAlignment="1">
      <alignment horizontal="center" vertical="center"/>
    </xf>
    <xf numFmtId="0" fontId="2" fillId="0" borderId="21" xfId="0" applyFont="1" applyFill="1" applyBorder="1" applyAlignment="1" applyProtection="1">
      <alignment horizontal="center" vertical="center"/>
    </xf>
    <xf numFmtId="0" fontId="2" fillId="0" borderId="21" xfId="0" applyFont="1" applyFill="1" applyBorder="1" applyAlignment="1" applyProtection="1">
      <alignment horizontal="distributed" vertical="center" indent="1"/>
    </xf>
    <xf numFmtId="0" fontId="2" fillId="0" borderId="18"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3" fontId="2" fillId="0" borderId="3" xfId="0" applyNumberFormat="1" applyFont="1" applyFill="1" applyBorder="1" applyAlignment="1" applyProtection="1">
      <alignment horizontal="right" vertical="center"/>
    </xf>
    <xf numFmtId="3" fontId="2" fillId="0" borderId="3" xfId="0" applyNumberFormat="1" applyFont="1" applyFill="1" applyBorder="1" applyAlignment="1" applyProtection="1">
      <alignment horizontal="right" vertical="center"/>
      <protection locked="0"/>
    </xf>
    <xf numFmtId="0" fontId="0" fillId="0" borderId="3" xfId="0" applyFont="1" applyFill="1" applyBorder="1" applyAlignment="1">
      <alignment horizontal="right" vertical="center"/>
    </xf>
    <xf numFmtId="3" fontId="2" fillId="0" borderId="3" xfId="1" applyNumberFormat="1" applyFont="1" applyFill="1" applyBorder="1" applyAlignment="1" applyProtection="1">
      <alignment horizontal="right" vertical="center"/>
      <protection locked="0"/>
    </xf>
    <xf numFmtId="3" fontId="2" fillId="0" borderId="0"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right" vertical="center"/>
      <protection locked="0"/>
    </xf>
    <xf numFmtId="0" fontId="0" fillId="0" borderId="0" xfId="0" applyFont="1" applyFill="1" applyBorder="1" applyAlignment="1">
      <alignment horizontal="right" vertical="center"/>
    </xf>
    <xf numFmtId="3" fontId="2" fillId="0" borderId="0" xfId="1" applyNumberFormat="1" applyFont="1" applyFill="1" applyBorder="1" applyAlignment="1" applyProtection="1">
      <alignment horizontal="right" vertical="center"/>
      <protection locked="0"/>
    </xf>
    <xf numFmtId="0" fontId="2" fillId="0" borderId="21" xfId="0" applyFont="1" applyFill="1" applyBorder="1" applyAlignment="1" applyProtection="1">
      <alignment horizontal="center" vertical="center" wrapText="1"/>
    </xf>
    <xf numFmtId="3" fontId="2" fillId="0" borderId="5" xfId="0" applyNumberFormat="1" applyFont="1" applyFill="1" applyBorder="1" applyAlignment="1" applyProtection="1">
      <alignment horizontal="right" vertical="center"/>
      <protection locked="0"/>
    </xf>
    <xf numFmtId="0" fontId="2" fillId="0" borderId="18" xfId="0" applyFont="1" applyFill="1" applyBorder="1" applyAlignment="1" applyProtection="1">
      <alignment horizontal="center" vertical="center"/>
    </xf>
    <xf numFmtId="0" fontId="0" fillId="0" borderId="23" xfId="0" applyBorder="1" applyAlignment="1"/>
    <xf numFmtId="0" fontId="0" fillId="0" borderId="19" xfId="0" applyBorder="1" applyAlignment="1"/>
    <xf numFmtId="0" fontId="0" fillId="0" borderId="2" xfId="0" applyBorder="1" applyAlignment="1"/>
    <xf numFmtId="0" fontId="0" fillId="0" borderId="1" xfId="0" applyBorder="1" applyAlignment="1"/>
    <xf numFmtId="0" fontId="0" fillId="0" borderId="10" xfId="0" applyBorder="1" applyAlignment="1"/>
    <xf numFmtId="0" fontId="0" fillId="0" borderId="3" xfId="0" applyBorder="1" applyAlignment="1"/>
    <xf numFmtId="0" fontId="0" fillId="0" borderId="4" xfId="0" applyBorder="1" applyAlignment="1"/>
    <xf numFmtId="0" fontId="10" fillId="0" borderId="18" xfId="0" applyFont="1" applyFill="1" applyBorder="1" applyAlignment="1" applyProtection="1">
      <alignment horizontal="center" vertical="center" wrapText="1"/>
    </xf>
    <xf numFmtId="0" fontId="0" fillId="0" borderId="0" xfId="0" applyBorder="1" applyAlignment="1"/>
    <xf numFmtId="0" fontId="0" fillId="0" borderId="23" xfId="0" applyBorder="1" applyAlignment="1">
      <alignment wrapText="1"/>
    </xf>
    <xf numFmtId="0" fontId="0" fillId="0" borderId="2" xfId="0" applyBorder="1" applyAlignment="1">
      <alignment wrapText="1"/>
    </xf>
    <xf numFmtId="0" fontId="0" fillId="0" borderId="0" xfId="0" applyAlignment="1">
      <alignment wrapText="1"/>
    </xf>
    <xf numFmtId="0" fontId="0" fillId="0" borderId="10" xfId="0" applyBorder="1" applyAlignment="1">
      <alignment wrapText="1"/>
    </xf>
    <xf numFmtId="0" fontId="0" fillId="0" borderId="3" xfId="0" applyBorder="1" applyAlignment="1">
      <alignment wrapText="1"/>
    </xf>
    <xf numFmtId="0" fontId="10" fillId="0" borderId="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2" fillId="0" borderId="13"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xf>
    <xf numFmtId="0" fontId="2" fillId="0" borderId="0" xfId="1"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2" fillId="0" borderId="0" xfId="0" applyFont="1" applyAlignment="1" applyProtection="1">
      <alignment horizontal="left" vertical="center"/>
    </xf>
    <xf numFmtId="0" fontId="2" fillId="0" borderId="13"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xf>
    <xf numFmtId="38" fontId="21" fillId="0" borderId="0" xfId="2" applyFont="1" applyFill="1" applyAlignment="1" applyProtection="1"/>
    <xf numFmtId="38" fontId="23" fillId="0" borderId="3" xfId="2" applyFont="1" applyFill="1" applyBorder="1" applyAlignment="1" applyProtection="1">
      <alignment horizontal="right" vertical="center"/>
    </xf>
    <xf numFmtId="38" fontId="18" fillId="0" borderId="14" xfId="2" applyFont="1" applyFill="1" applyBorder="1" applyAlignment="1" applyProtection="1">
      <alignment horizontal="center" vertical="center" wrapText="1"/>
    </xf>
    <xf numFmtId="38" fontId="18" fillId="0" borderId="1" xfId="2" applyFont="1" applyFill="1" applyBorder="1" applyAlignment="1" applyProtection="1">
      <alignment horizontal="center" vertical="center" wrapText="1"/>
    </xf>
    <xf numFmtId="38" fontId="18" fillId="0" borderId="4" xfId="2" applyFont="1" applyFill="1" applyBorder="1" applyAlignment="1" applyProtection="1">
      <alignment horizontal="center" vertical="center" wrapText="1"/>
    </xf>
    <xf numFmtId="38" fontId="18" fillId="0" borderId="8" xfId="2" applyFont="1" applyFill="1" applyBorder="1" applyAlignment="1" applyProtection="1">
      <alignment horizontal="center" vertical="center" shrinkToFit="1"/>
    </xf>
    <xf numFmtId="38" fontId="18" fillId="0" borderId="14" xfId="2" applyFont="1" applyFill="1" applyBorder="1" applyAlignment="1" applyProtection="1">
      <alignment horizontal="center" vertical="center" shrinkToFit="1"/>
    </xf>
    <xf numFmtId="38" fontId="18" fillId="0" borderId="10" xfId="2" applyFont="1" applyFill="1" applyBorder="1" applyAlignment="1" applyProtection="1">
      <alignment horizontal="center" vertical="center" shrinkToFit="1"/>
    </xf>
    <xf numFmtId="38" fontId="18" fillId="0" borderId="4" xfId="2" applyFont="1" applyFill="1" applyBorder="1" applyAlignment="1" applyProtection="1">
      <alignment horizontal="center" vertical="center" shrinkToFit="1"/>
    </xf>
    <xf numFmtId="38" fontId="18" fillId="0" borderId="8" xfId="2" applyFont="1" applyFill="1" applyBorder="1" applyAlignment="1" applyProtection="1">
      <alignment horizontal="center" vertical="center"/>
    </xf>
    <xf numFmtId="38" fontId="18" fillId="0" borderId="14" xfId="2" applyFont="1" applyFill="1" applyBorder="1" applyAlignment="1" applyProtection="1">
      <alignment horizontal="center" vertical="center"/>
    </xf>
    <xf numFmtId="38" fontId="18" fillId="0" borderId="10" xfId="2" applyFont="1" applyFill="1" applyBorder="1" applyAlignment="1" applyProtection="1">
      <alignment horizontal="center" vertical="center"/>
    </xf>
    <xf numFmtId="38" fontId="18" fillId="0" borderId="4" xfId="2" applyFont="1" applyFill="1" applyBorder="1" applyAlignment="1" applyProtection="1">
      <alignment horizontal="center" vertical="center"/>
    </xf>
    <xf numFmtId="38" fontId="18" fillId="0" borderId="8" xfId="2" applyFont="1" applyFill="1" applyBorder="1" applyAlignment="1" applyProtection="1">
      <alignment horizontal="center" vertical="center" wrapText="1"/>
    </xf>
    <xf numFmtId="38" fontId="18" fillId="0" borderId="5" xfId="2" applyFont="1" applyFill="1" applyBorder="1" applyAlignment="1" applyProtection="1">
      <alignment horizontal="center" vertical="center" wrapText="1"/>
    </xf>
    <xf numFmtId="38" fontId="18" fillId="0" borderId="10" xfId="2" applyFont="1" applyFill="1" applyBorder="1" applyAlignment="1" applyProtection="1">
      <alignment horizontal="center" vertical="center" wrapText="1"/>
    </xf>
    <xf numFmtId="38" fontId="18" fillId="0" borderId="3" xfId="2" applyFont="1" applyFill="1" applyBorder="1" applyAlignment="1" applyProtection="1">
      <alignment horizontal="center" vertical="center" wrapText="1"/>
    </xf>
    <xf numFmtId="38" fontId="18" fillId="0" borderId="5" xfId="2" applyFont="1" applyFill="1" applyBorder="1" applyAlignment="1" applyProtection="1">
      <alignment horizontal="center" vertical="center"/>
    </xf>
    <xf numFmtId="38" fontId="18" fillId="0" borderId="3" xfId="2" applyFont="1" applyFill="1" applyBorder="1" applyAlignment="1" applyProtection="1">
      <alignment horizontal="center" vertical="center"/>
    </xf>
    <xf numFmtId="38" fontId="33" fillId="0" borderId="8" xfId="2" applyFont="1" applyFill="1" applyBorder="1" applyAlignment="1" applyProtection="1">
      <alignment horizontal="distributed" vertical="center" wrapText="1"/>
    </xf>
    <xf numFmtId="38" fontId="33" fillId="0" borderId="14" xfId="2" applyFont="1" applyFill="1" applyBorder="1" applyAlignment="1" applyProtection="1">
      <alignment horizontal="distributed" vertical="center" wrapText="1"/>
    </xf>
    <xf numFmtId="38" fontId="33" fillId="0" borderId="10" xfId="2" applyFont="1" applyFill="1" applyBorder="1" applyAlignment="1" applyProtection="1">
      <alignment horizontal="distributed" vertical="center" wrapText="1"/>
    </xf>
    <xf numFmtId="38" fontId="33" fillId="0" borderId="4" xfId="2" applyFont="1" applyFill="1" applyBorder="1" applyAlignment="1" applyProtection="1">
      <alignment horizontal="distributed" vertical="center" wrapText="1"/>
    </xf>
    <xf numFmtId="38" fontId="23" fillId="0" borderId="5" xfId="2" applyFont="1" applyFill="1" applyBorder="1" applyAlignment="1" applyProtection="1">
      <alignment horizontal="left" vertical="center" wrapText="1"/>
    </xf>
    <xf numFmtId="38" fontId="23" fillId="0" borderId="5" xfId="2" applyFont="1" applyFill="1" applyBorder="1" applyAlignment="1" applyProtection="1">
      <alignment horizontal="right" vertical="center"/>
    </xf>
    <xf numFmtId="0" fontId="23" fillId="0" borderId="5"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9"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181" fontId="22" fillId="0" borderId="18" xfId="0" applyNumberFormat="1" applyFont="1" applyFill="1" applyBorder="1" applyAlignment="1" applyProtection="1">
      <alignment horizontal="center" vertical="center"/>
    </xf>
    <xf numFmtId="181" fontId="22" fillId="0" borderId="10" xfId="0" applyNumberFormat="1" applyFont="1" applyFill="1" applyBorder="1" applyAlignment="1" applyProtection="1">
      <alignment horizontal="center" vertical="center"/>
    </xf>
    <xf numFmtId="0" fontId="23" fillId="0" borderId="14" xfId="0" applyFont="1" applyFill="1" applyBorder="1" applyAlignment="1" applyProtection="1">
      <alignment horizontal="center" vertical="center" textRotation="255" wrapText="1"/>
    </xf>
    <xf numFmtId="0" fontId="23" fillId="0" borderId="1" xfId="0" applyFont="1" applyFill="1" applyBorder="1" applyAlignment="1" applyProtection="1">
      <alignment horizontal="center" vertical="center" textRotation="255" wrapText="1"/>
    </xf>
    <xf numFmtId="0" fontId="23" fillId="0" borderId="4" xfId="0" applyFont="1" applyFill="1" applyBorder="1" applyAlignment="1" applyProtection="1">
      <alignment horizontal="center" vertical="center" textRotation="255" wrapText="1"/>
    </xf>
    <xf numFmtId="0" fontId="23" fillId="0" borderId="14" xfId="0" applyFont="1" applyFill="1" applyBorder="1" applyAlignment="1" applyProtection="1">
      <alignment horizontal="distributed" vertical="center" textRotation="255"/>
    </xf>
    <xf numFmtId="0" fontId="23" fillId="0" borderId="1" xfId="0" applyFont="1" applyFill="1" applyBorder="1" applyAlignment="1" applyProtection="1">
      <alignment horizontal="distributed" vertical="center" textRotation="255"/>
    </xf>
    <xf numFmtId="0" fontId="23" fillId="0" borderId="4" xfId="0" applyFont="1" applyFill="1" applyBorder="1" applyAlignment="1" applyProtection="1">
      <alignment horizontal="distributed" vertical="center" textRotation="255"/>
    </xf>
    <xf numFmtId="0" fontId="22" fillId="0" borderId="19" xfId="0" applyFont="1" applyFill="1" applyBorder="1" applyAlignment="1" applyProtection="1">
      <alignment horizontal="distributed" vertical="center"/>
    </xf>
    <xf numFmtId="0" fontId="22" fillId="0" borderId="4" xfId="0" applyFont="1" applyFill="1" applyBorder="1" applyAlignment="1" applyProtection="1">
      <alignment horizontal="distributed" vertical="center"/>
    </xf>
    <xf numFmtId="0" fontId="22" fillId="0" borderId="23"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34" fillId="0" borderId="0" xfId="0" applyFont="1" applyFill="1" applyAlignment="1" applyProtection="1">
      <alignment vertical="center"/>
    </xf>
    <xf numFmtId="0" fontId="23" fillId="0" borderId="12" xfId="0" applyFont="1" applyFill="1" applyBorder="1" applyAlignment="1" applyProtection="1">
      <alignment horizontal="right" vertical="center"/>
    </xf>
    <xf numFmtId="0" fontId="22" fillId="0" borderId="24" xfId="0" applyFont="1" applyFill="1" applyBorder="1" applyAlignment="1" applyProtection="1">
      <alignment horizontal="distributed" vertical="center"/>
    </xf>
    <xf numFmtId="0" fontId="22" fillId="0" borderId="9" xfId="0" applyFont="1" applyFill="1" applyBorder="1" applyAlignment="1" applyProtection="1">
      <alignment horizontal="distributed" vertical="center"/>
    </xf>
    <xf numFmtId="0" fontId="22" fillId="0" borderId="16" xfId="0" applyFont="1" applyFill="1" applyBorder="1" applyAlignment="1" applyProtection="1">
      <alignment horizontal="center" vertical="center"/>
    </xf>
    <xf numFmtId="0" fontId="18" fillId="0" borderId="5" xfId="0" applyFont="1" applyBorder="1" applyAlignment="1" applyProtection="1">
      <alignment horizontal="right" vertical="center"/>
    </xf>
    <xf numFmtId="38" fontId="33" fillId="0" borderId="0" xfId="1" applyFont="1" applyFill="1" applyBorder="1" applyAlignment="1" applyProtection="1">
      <alignment horizontal="right" vertical="center"/>
      <protection locked="0"/>
    </xf>
    <xf numFmtId="0" fontId="34" fillId="0" borderId="3" xfId="0" applyFont="1" applyBorder="1" applyAlignment="1" applyProtection="1">
      <alignment horizontal="center" vertical="center"/>
    </xf>
    <xf numFmtId="0" fontId="34" fillId="0" borderId="4" xfId="0" applyFont="1" applyBorder="1" applyAlignment="1" applyProtection="1">
      <alignment horizontal="center" vertical="center"/>
    </xf>
    <xf numFmtId="38" fontId="34" fillId="0" borderId="10" xfId="1" applyFont="1" applyFill="1" applyBorder="1" applyAlignment="1" applyProtection="1">
      <alignment horizontal="right" vertical="center"/>
      <protection locked="0"/>
    </xf>
    <xf numFmtId="38" fontId="34" fillId="0" borderId="3" xfId="1" applyFont="1" applyFill="1" applyBorder="1" applyAlignment="1" applyProtection="1">
      <alignment horizontal="right" vertical="center"/>
      <protection locked="0"/>
    </xf>
    <xf numFmtId="38" fontId="34" fillId="0" borderId="3" xfId="1" applyFont="1" applyBorder="1" applyAlignment="1" applyProtection="1">
      <alignment horizontal="right" vertical="center"/>
    </xf>
    <xf numFmtId="0" fontId="33" fillId="0" borderId="0" xfId="0" applyFont="1" applyAlignment="1" applyProtection="1">
      <alignment horizontal="distributed" vertical="center"/>
    </xf>
    <xf numFmtId="0" fontId="33" fillId="0" borderId="1" xfId="0" applyFont="1" applyBorder="1" applyAlignment="1" applyProtection="1">
      <alignment horizontal="distributed" vertical="center"/>
    </xf>
    <xf numFmtId="38" fontId="33" fillId="0" borderId="2" xfId="1" applyFont="1" applyFill="1" applyBorder="1" applyAlignment="1" applyProtection="1">
      <alignment horizontal="right" vertical="center"/>
      <protection locked="0"/>
    </xf>
    <xf numFmtId="0" fontId="23" fillId="0" borderId="5" xfId="0" applyFont="1" applyBorder="1" applyAlignment="1" applyProtection="1">
      <alignment horizontal="center" vertical="center"/>
    </xf>
    <xf numFmtId="0" fontId="18" fillId="0" borderId="12" xfId="0" applyFont="1" applyBorder="1" applyAlignment="1" applyProtection="1">
      <alignment horizontal="right" vertical="center"/>
    </xf>
    <xf numFmtId="0" fontId="33" fillId="0" borderId="23"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3" xfId="0" applyFont="1" applyBorder="1" applyAlignment="1" applyProtection="1">
      <alignment horizontal="center" vertical="center"/>
    </xf>
    <xf numFmtId="0" fontId="33" fillId="0" borderId="4" xfId="0" applyFont="1" applyBorder="1" applyAlignment="1" applyProtection="1">
      <alignment horizontal="center" vertical="center"/>
    </xf>
    <xf numFmtId="0" fontId="33" fillId="0" borderId="18" xfId="0" applyFont="1" applyBorder="1" applyAlignment="1" applyProtection="1">
      <alignment horizontal="center" vertical="center"/>
    </xf>
    <xf numFmtId="0" fontId="33" fillId="0" borderId="10" xfId="0" applyFont="1" applyBorder="1" applyAlignment="1" applyProtection="1">
      <alignment horizontal="center" vertical="center"/>
    </xf>
    <xf numFmtId="0" fontId="33" fillId="0" borderId="15" xfId="0" applyFont="1" applyBorder="1" applyAlignment="1" applyProtection="1">
      <alignment horizontal="center" vertical="center"/>
    </xf>
    <xf numFmtId="0" fontId="33" fillId="0" borderId="16" xfId="0" applyFont="1" applyBorder="1" applyAlignment="1" applyProtection="1">
      <alignment horizontal="center" vertical="center"/>
    </xf>
    <xf numFmtId="0" fontId="33" fillId="0" borderId="20" xfId="0" applyFont="1" applyBorder="1" applyAlignment="1" applyProtection="1">
      <alignment horizontal="center" vertical="center"/>
    </xf>
    <xf numFmtId="0" fontId="33" fillId="0" borderId="11" xfId="0" applyFont="1" applyBorder="1" applyAlignment="1" applyProtection="1">
      <alignment horizontal="center" vertical="center"/>
    </xf>
    <xf numFmtId="0" fontId="33" fillId="0" borderId="6" xfId="0" applyFont="1" applyBorder="1" applyAlignment="1" applyProtection="1">
      <alignment horizontal="center" vertical="center"/>
    </xf>
    <xf numFmtId="0" fontId="33" fillId="0" borderId="22" xfId="0" applyFont="1" applyBorder="1" applyAlignment="1" applyProtection="1">
      <alignment horizontal="center" vertical="center"/>
    </xf>
    <xf numFmtId="0" fontId="33" fillId="0" borderId="0" xfId="5" applyFont="1" applyBorder="1" applyAlignment="1" applyProtection="1">
      <alignment horizontal="distributed" vertical="center"/>
    </xf>
    <xf numFmtId="0" fontId="33" fillId="0" borderId="1" xfId="5" applyFont="1" applyBorder="1" applyAlignment="1" applyProtection="1">
      <alignment horizontal="distributed" vertical="center"/>
    </xf>
    <xf numFmtId="0" fontId="34" fillId="0" borderId="3" xfId="5" applyFont="1" applyBorder="1" applyAlignment="1" applyProtection="1">
      <alignment horizontal="center" vertical="center"/>
    </xf>
    <xf numFmtId="0" fontId="34" fillId="0" borderId="4" xfId="5" applyFont="1" applyBorder="1" applyAlignment="1" applyProtection="1">
      <alignment horizontal="center" vertical="center"/>
    </xf>
    <xf numFmtId="38" fontId="33" fillId="0" borderId="10" xfId="1" applyFont="1" applyFill="1" applyBorder="1" applyAlignment="1" applyProtection="1">
      <alignment horizontal="right" vertical="center"/>
      <protection locked="0"/>
    </xf>
    <xf numFmtId="38" fontId="33" fillId="0" borderId="3" xfId="1" applyFont="1" applyFill="1" applyBorder="1" applyAlignment="1" applyProtection="1">
      <alignment horizontal="right" vertical="center"/>
      <protection locked="0"/>
    </xf>
    <xf numFmtId="38" fontId="33" fillId="0" borderId="3" xfId="1" applyFont="1" applyFill="1" applyBorder="1" applyAlignment="1" applyProtection="1">
      <alignment horizontal="right" vertical="center"/>
    </xf>
    <xf numFmtId="0" fontId="23" fillId="0" borderId="5" xfId="5" applyFont="1" applyBorder="1" applyAlignment="1" applyProtection="1">
      <alignment horizontal="center" vertical="center"/>
    </xf>
    <xf numFmtId="0" fontId="33" fillId="0" borderId="23" xfId="5" applyFont="1" applyBorder="1" applyAlignment="1" applyProtection="1">
      <alignment horizontal="center" vertical="center"/>
    </xf>
    <xf numFmtId="0" fontId="33" fillId="0" borderId="19" xfId="5" applyFont="1" applyBorder="1" applyAlignment="1" applyProtection="1">
      <alignment horizontal="center" vertical="center"/>
    </xf>
    <xf numFmtId="0" fontId="33" fillId="0" borderId="3" xfId="5" applyFont="1" applyBorder="1" applyAlignment="1" applyProtection="1">
      <alignment horizontal="center" vertical="center"/>
    </xf>
    <xf numFmtId="0" fontId="33" fillId="0" borderId="4" xfId="5" applyFont="1" applyBorder="1" applyAlignment="1" applyProtection="1">
      <alignment horizontal="center" vertical="center"/>
    </xf>
    <xf numFmtId="0" fontId="33" fillId="0" borderId="18" xfId="5" applyFont="1" applyBorder="1" applyAlignment="1" applyProtection="1">
      <alignment horizontal="center" vertical="center"/>
    </xf>
    <xf numFmtId="0" fontId="33" fillId="0" borderId="10" xfId="5" applyFont="1" applyBorder="1" applyAlignment="1" applyProtection="1">
      <alignment horizontal="center" vertical="center"/>
    </xf>
    <xf numFmtId="0" fontId="33" fillId="0" borderId="15" xfId="5" applyFont="1" applyBorder="1" applyAlignment="1" applyProtection="1">
      <alignment horizontal="center" vertical="center"/>
    </xf>
    <xf numFmtId="0" fontId="33" fillId="0" borderId="16" xfId="5" applyFont="1" applyBorder="1" applyAlignment="1" applyProtection="1">
      <alignment horizontal="center" vertical="center"/>
    </xf>
    <xf numFmtId="0" fontId="33" fillId="0" borderId="20" xfId="5" applyFont="1" applyBorder="1" applyAlignment="1" applyProtection="1">
      <alignment horizontal="center" vertical="center"/>
    </xf>
    <xf numFmtId="0" fontId="33" fillId="0" borderId="11" xfId="5" applyFont="1" applyBorder="1" applyAlignment="1" applyProtection="1">
      <alignment horizontal="center" vertical="center"/>
    </xf>
    <xf numFmtId="0" fontId="33" fillId="0" borderId="6" xfId="5" applyFont="1" applyBorder="1" applyAlignment="1" applyProtection="1">
      <alignment horizontal="center" vertical="center"/>
    </xf>
    <xf numFmtId="0" fontId="33" fillId="0" borderId="22" xfId="5" applyFont="1" applyBorder="1" applyAlignment="1" applyProtection="1">
      <alignment horizontal="center" vertical="center"/>
    </xf>
    <xf numFmtId="0" fontId="33" fillId="0" borderId="3" xfId="0" applyFont="1" applyFill="1" applyBorder="1" applyAlignment="1" applyProtection="1">
      <alignment horizontal="right" vertical="center"/>
    </xf>
    <xf numFmtId="0" fontId="18" fillId="2" borderId="0" xfId="0" applyFont="1" applyFill="1" applyBorder="1" applyAlignment="1" applyProtection="1">
      <alignment horizontal="right" vertical="center"/>
    </xf>
    <xf numFmtId="0" fontId="29" fillId="0" borderId="0" xfId="0" applyFont="1" applyFill="1" applyAlignment="1">
      <alignment horizontal="right" vertical="center"/>
    </xf>
    <xf numFmtId="0" fontId="34" fillId="2" borderId="3"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34" fillId="2" borderId="10" xfId="0" applyFont="1" applyFill="1" applyBorder="1" applyAlignment="1" applyProtection="1">
      <alignment horizontal="right" vertical="center"/>
    </xf>
    <xf numFmtId="0" fontId="34" fillId="2" borderId="3" xfId="0" applyFont="1" applyFill="1" applyBorder="1" applyAlignment="1" applyProtection="1">
      <alignment horizontal="right" vertical="center"/>
    </xf>
    <xf numFmtId="40" fontId="33" fillId="0" borderId="3" xfId="1" applyNumberFormat="1" applyFont="1" applyFill="1" applyBorder="1" applyAlignment="1" applyProtection="1">
      <alignment horizontal="right" vertical="center"/>
      <protection locked="0"/>
    </xf>
    <xf numFmtId="0" fontId="33" fillId="2" borderId="0" xfId="0" applyFont="1" applyFill="1" applyBorder="1" applyAlignment="1" applyProtection="1">
      <alignment horizontal="distributed" vertical="center"/>
    </xf>
    <xf numFmtId="0" fontId="33" fillId="2" borderId="1" xfId="0" applyFont="1" applyFill="1" applyBorder="1" applyAlignment="1" applyProtection="1">
      <alignment horizontal="distributed" vertical="center"/>
    </xf>
    <xf numFmtId="0" fontId="33" fillId="2" borderId="2" xfId="0" applyFont="1" applyFill="1" applyBorder="1" applyAlignment="1" applyProtection="1">
      <alignment horizontal="center" vertical="center"/>
    </xf>
    <xf numFmtId="0" fontId="33" fillId="2" borderId="0" xfId="0" applyFont="1" applyFill="1" applyBorder="1" applyAlignment="1" applyProtection="1">
      <alignment horizontal="center" vertical="center"/>
    </xf>
    <xf numFmtId="40" fontId="33" fillId="0" borderId="0" xfId="1" applyNumberFormat="1" applyFont="1" applyFill="1" applyBorder="1" applyAlignment="1" applyProtection="1">
      <alignment horizontal="right" vertical="center"/>
      <protection locked="0"/>
    </xf>
    <xf numFmtId="38" fontId="33" fillId="0" borderId="0" xfId="0" applyNumberFormat="1" applyFont="1" applyFill="1" applyBorder="1" applyAlignment="1" applyProtection="1">
      <alignment horizontal="right" vertical="center"/>
    </xf>
    <xf numFmtId="0" fontId="33" fillId="2" borderId="5" xfId="0" applyFont="1" applyFill="1" applyBorder="1" applyAlignment="1" applyProtection="1">
      <alignment horizontal="right" vertical="center"/>
    </xf>
    <xf numFmtId="0" fontId="33" fillId="2" borderId="0" xfId="0" applyFont="1" applyFill="1" applyAlignment="1" applyProtection="1">
      <alignment horizontal="distributed" vertical="center"/>
    </xf>
    <xf numFmtId="0" fontId="33" fillId="2" borderId="21" xfId="0" applyFont="1" applyFill="1" applyBorder="1" applyAlignment="1" applyProtection="1">
      <alignment horizontal="center" vertical="center"/>
    </xf>
    <xf numFmtId="0" fontId="33" fillId="2" borderId="21" xfId="0" applyFont="1" applyFill="1" applyBorder="1" applyAlignment="1" applyProtection="1">
      <alignment horizontal="center" vertical="center" wrapText="1"/>
    </xf>
    <xf numFmtId="0" fontId="33" fillId="2" borderId="13"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3" xfId="0" applyFont="1" applyFill="1" applyBorder="1" applyAlignment="1" applyProtection="1">
      <alignment horizontal="center" vertical="center" wrapText="1"/>
    </xf>
    <xf numFmtId="0" fontId="33" fillId="2" borderId="11" xfId="0" applyFont="1" applyFill="1" applyBorder="1" applyAlignment="1" applyProtection="1">
      <alignment horizontal="center" vertical="center" wrapText="1"/>
    </xf>
    <xf numFmtId="0" fontId="33" fillId="2" borderId="6" xfId="0" applyFont="1" applyFill="1" applyBorder="1" applyAlignment="1" applyProtection="1">
      <alignment horizontal="center" vertical="center" wrapText="1"/>
    </xf>
    <xf numFmtId="0" fontId="33" fillId="2" borderId="22" xfId="0" applyFont="1" applyFill="1" applyBorder="1" applyAlignment="1" applyProtection="1">
      <alignment horizontal="center" vertical="center" wrapText="1"/>
    </xf>
    <xf numFmtId="0" fontId="33" fillId="2" borderId="11" xfId="0" applyFont="1" applyFill="1" applyBorder="1" applyAlignment="1" applyProtection="1">
      <alignment horizontal="center" vertical="center"/>
    </xf>
    <xf numFmtId="0" fontId="33" fillId="2" borderId="20" xfId="0" applyFont="1" applyFill="1" applyBorder="1" applyAlignment="1" applyProtection="1">
      <alignment horizontal="center" vertical="center"/>
    </xf>
    <xf numFmtId="0" fontId="33" fillId="2" borderId="22" xfId="0" applyFont="1" applyFill="1" applyBorder="1" applyAlignment="1" applyProtection="1">
      <alignment horizontal="center" vertical="center"/>
    </xf>
    <xf numFmtId="0" fontId="2" fillId="0" borderId="15" xfId="5" applyFont="1" applyFill="1" applyBorder="1" applyAlignment="1">
      <alignment horizontal="center" vertical="center"/>
    </xf>
    <xf numFmtId="0" fontId="2" fillId="0" borderId="16" xfId="5" applyFont="1" applyFill="1" applyBorder="1" applyAlignment="1">
      <alignment horizontal="center" vertical="center"/>
    </xf>
    <xf numFmtId="0" fontId="2" fillId="0" borderId="6" xfId="5" applyFont="1" applyFill="1" applyBorder="1" applyAlignment="1">
      <alignment horizontal="center" vertical="center"/>
    </xf>
    <xf numFmtId="0" fontId="10" fillId="0" borderId="21" xfId="5" applyFont="1" applyFill="1" applyBorder="1" applyAlignment="1">
      <alignment horizontal="center" vertical="center"/>
    </xf>
    <xf numFmtId="0" fontId="2" fillId="0" borderId="21" xfId="5" applyFont="1" applyFill="1" applyBorder="1" applyAlignment="1">
      <alignment horizontal="center" vertical="center"/>
    </xf>
    <xf numFmtId="58" fontId="10" fillId="0" borderId="5" xfId="5" applyNumberFormat="1" applyFont="1" applyFill="1" applyBorder="1" applyAlignment="1">
      <alignment horizontal="left" vertical="center"/>
    </xf>
    <xf numFmtId="0" fontId="1" fillId="0" borderId="5" xfId="5" applyFill="1" applyBorder="1" applyAlignment="1">
      <alignment horizontal="left" vertical="center"/>
    </xf>
    <xf numFmtId="58" fontId="10" fillId="0" borderId="3" xfId="5" applyNumberFormat="1" applyFont="1" applyFill="1" applyBorder="1" applyAlignment="1">
      <alignment horizontal="left" vertical="center"/>
    </xf>
    <xf numFmtId="0" fontId="1" fillId="0" borderId="3" xfId="5" applyFill="1" applyBorder="1" applyAlignment="1">
      <alignment horizontal="left" vertical="center"/>
    </xf>
    <xf numFmtId="0" fontId="2" fillId="0" borderId="11" xfId="5" applyFont="1" applyFill="1" applyBorder="1" applyAlignment="1">
      <alignment horizontal="center" vertical="center" textRotation="255"/>
    </xf>
    <xf numFmtId="0" fontId="2" fillId="0" borderId="22" xfId="5" applyFont="1" applyFill="1" applyBorder="1" applyAlignment="1">
      <alignment horizontal="center" vertical="center"/>
    </xf>
    <xf numFmtId="0" fontId="2" fillId="0" borderId="13" xfId="5" applyFont="1" applyFill="1" applyBorder="1" applyAlignment="1">
      <alignment horizontal="center" vertical="center" textRotation="255"/>
    </xf>
    <xf numFmtId="0" fontId="2" fillId="0" borderId="13" xfId="5" applyFont="1" applyFill="1" applyBorder="1" applyAlignment="1">
      <alignment horizontal="center" vertical="center"/>
    </xf>
    <xf numFmtId="0" fontId="10" fillId="0" borderId="15" xfId="5" applyFont="1" applyFill="1" applyBorder="1" applyAlignment="1">
      <alignment horizontal="center" vertical="center"/>
    </xf>
    <xf numFmtId="0" fontId="1" fillId="0" borderId="16" xfId="5" applyFill="1" applyBorder="1" applyAlignment="1">
      <alignment horizontal="center" vertical="center"/>
    </xf>
    <xf numFmtId="0" fontId="1" fillId="0" borderId="20" xfId="5" applyFill="1" applyBorder="1" applyAlignment="1">
      <alignment horizontal="center" vertical="center"/>
    </xf>
    <xf numFmtId="0" fontId="26" fillId="0" borderId="0" xfId="5" applyFont="1" applyFill="1" applyBorder="1" applyAlignment="1">
      <alignment horizontal="left" vertical="center" shrinkToFit="1"/>
    </xf>
    <xf numFmtId="0" fontId="2" fillId="0" borderId="11" xfId="5" applyFont="1" applyFill="1" applyBorder="1" applyAlignment="1">
      <alignment horizontal="center" vertical="center"/>
    </xf>
    <xf numFmtId="0" fontId="23" fillId="0" borderId="6" xfId="5" applyFont="1" applyFill="1" applyBorder="1" applyAlignment="1">
      <alignment horizontal="center" vertical="center"/>
    </xf>
    <xf numFmtId="0" fontId="2" fillId="0" borderId="20" xfId="5" applyFont="1" applyFill="1" applyBorder="1" applyAlignment="1">
      <alignment horizontal="center" vertical="center" textRotation="255"/>
    </xf>
    <xf numFmtId="0" fontId="2" fillId="0" borderId="20" xfId="5" applyFont="1" applyFill="1" applyBorder="1" applyAlignment="1">
      <alignment horizontal="center" vertical="center"/>
    </xf>
    <xf numFmtId="0" fontId="23" fillId="0" borderId="0" xfId="5" applyFont="1" applyFill="1" applyBorder="1" applyAlignment="1">
      <alignment vertical="center" shrinkToFit="1"/>
    </xf>
    <xf numFmtId="0" fontId="10" fillId="0" borderId="20" xfId="5" applyFont="1" applyFill="1" applyBorder="1" applyAlignment="1">
      <alignment horizontal="center" vertical="center"/>
    </xf>
    <xf numFmtId="0" fontId="1" fillId="0" borderId="20" xfId="5" applyFill="1" applyBorder="1" applyAlignment="1">
      <alignment vertical="center"/>
    </xf>
    <xf numFmtId="0" fontId="2" fillId="0" borderId="5" xfId="5" applyFont="1" applyFill="1" applyBorder="1" applyAlignment="1">
      <alignment horizontal="left"/>
    </xf>
    <xf numFmtId="0" fontId="23" fillId="0" borderId="12" xfId="5" applyFont="1" applyFill="1" applyBorder="1" applyAlignment="1">
      <alignment horizontal="center" vertical="center"/>
    </xf>
    <xf numFmtId="0" fontId="22" fillId="0" borderId="16" xfId="5" applyFont="1" applyFill="1" applyBorder="1" applyAlignment="1">
      <alignment horizontal="center" vertical="center"/>
    </xf>
    <xf numFmtId="0" fontId="22" fillId="0" borderId="20" xfId="5" applyFont="1" applyFill="1" applyBorder="1" applyAlignment="1">
      <alignment horizontal="center" vertical="center"/>
    </xf>
    <xf numFmtId="0" fontId="22" fillId="0" borderId="15" xfId="5" applyFont="1" applyFill="1" applyBorder="1" applyAlignment="1">
      <alignment horizontal="center" vertical="center"/>
    </xf>
    <xf numFmtId="0" fontId="10" fillId="0" borderId="16" xfId="5" applyFont="1" applyFill="1" applyBorder="1" applyAlignment="1">
      <alignment horizontal="center" vertical="center"/>
    </xf>
    <xf numFmtId="0" fontId="22" fillId="0" borderId="0" xfId="5" applyFont="1" applyFill="1" applyAlignment="1">
      <alignment horizontal="center" vertical="center"/>
    </xf>
    <xf numFmtId="0" fontId="22" fillId="0" borderId="0" xfId="5" applyFont="1" applyFill="1" applyBorder="1" applyAlignment="1">
      <alignment vertical="center"/>
    </xf>
    <xf numFmtId="0" fontId="22" fillId="0" borderId="0" xfId="5" applyFont="1" applyFill="1" applyBorder="1" applyAlignment="1">
      <alignment horizontal="distributed" vertical="center"/>
    </xf>
    <xf numFmtId="49" fontId="22" fillId="0" borderId="0" xfId="5" applyNumberFormat="1" applyFont="1" applyFill="1" applyBorder="1" applyAlignment="1">
      <alignment horizontal="distributed" vertical="center"/>
    </xf>
    <xf numFmtId="0" fontId="22" fillId="0" borderId="0" xfId="5" applyFont="1" applyFill="1" applyBorder="1" applyAlignment="1">
      <alignment horizontal="center" vertical="center"/>
    </xf>
    <xf numFmtId="0" fontId="7" fillId="0" borderId="3" xfId="5"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38" fontId="7" fillId="0" borderId="10" xfId="3" applyFont="1" applyFill="1" applyBorder="1" applyAlignment="1" applyProtection="1">
      <alignment vertical="center"/>
    </xf>
    <xf numFmtId="38" fontId="7" fillId="0" borderId="3" xfId="3" applyFont="1" applyFill="1" applyBorder="1" applyAlignment="1" applyProtection="1">
      <alignment vertical="center"/>
    </xf>
    <xf numFmtId="180" fontId="7" fillId="0" borderId="3" xfId="5" applyNumberFormat="1" applyFont="1" applyFill="1" applyBorder="1" applyAlignment="1" applyProtection="1">
      <alignment vertical="center"/>
    </xf>
    <xf numFmtId="0" fontId="7" fillId="0" borderId="0" xfId="5" applyFont="1" applyBorder="1" applyAlignment="1" applyProtection="1">
      <alignment horizontal="center" vertical="center"/>
    </xf>
    <xf numFmtId="0" fontId="7" fillId="0" borderId="1" xfId="5" applyFont="1" applyBorder="1" applyAlignment="1" applyProtection="1">
      <alignment horizontal="center" vertical="center"/>
    </xf>
    <xf numFmtId="38" fontId="7" fillId="0" borderId="2" xfId="3" applyFont="1" applyBorder="1" applyAlignment="1" applyProtection="1">
      <alignment vertical="center"/>
    </xf>
    <xf numFmtId="38" fontId="7" fillId="0" borderId="0" xfId="3" applyFont="1" applyBorder="1" applyAlignment="1" applyProtection="1">
      <alignment vertical="center"/>
    </xf>
    <xf numFmtId="180" fontId="7" fillId="0" borderId="0" xfId="5" applyNumberFormat="1" applyFont="1" applyBorder="1" applyAlignment="1" applyProtection="1">
      <alignment vertical="center"/>
    </xf>
    <xf numFmtId="38" fontId="7" fillId="0" borderId="0" xfId="3" applyFont="1" applyAlignment="1" applyProtection="1">
      <alignment vertical="center"/>
    </xf>
    <xf numFmtId="180" fontId="7" fillId="0" borderId="0" xfId="5" applyNumberFormat="1" applyFont="1" applyAlignment="1" applyProtection="1">
      <alignment vertical="center"/>
    </xf>
    <xf numFmtId="0" fontId="2" fillId="0" borderId="0" xfId="5" applyFont="1" applyBorder="1" applyAlignment="1" applyProtection="1">
      <alignment horizontal="center" vertical="center"/>
    </xf>
    <xf numFmtId="0" fontId="7" fillId="0" borderId="3" xfId="6" applyFont="1" applyBorder="1" applyAlignment="1">
      <alignment horizontal="center" vertical="center"/>
    </xf>
    <xf numFmtId="0" fontId="7" fillId="0" borderId="4" xfId="6" applyFont="1" applyBorder="1" applyAlignment="1">
      <alignment horizontal="center" vertical="center"/>
    </xf>
    <xf numFmtId="0" fontId="7" fillId="0" borderId="4" xfId="5" applyFont="1" applyBorder="1" applyAlignment="1" applyProtection="1">
      <alignment horizontal="center" vertical="center"/>
    </xf>
    <xf numFmtId="0" fontId="7" fillId="0" borderId="9" xfId="5" applyFont="1" applyBorder="1" applyAlignment="1" applyProtection="1">
      <alignment horizontal="center" vertical="center"/>
    </xf>
    <xf numFmtId="0" fontId="7" fillId="0" borderId="22" xfId="5" applyFont="1" applyBorder="1" applyAlignment="1" applyProtection="1">
      <alignment horizontal="center" vertical="center"/>
    </xf>
    <xf numFmtId="0" fontId="7" fillId="0" borderId="13" xfId="5" applyFont="1" applyBorder="1" applyAlignment="1" applyProtection="1">
      <alignment horizontal="center" vertical="center"/>
    </xf>
    <xf numFmtId="0" fontId="7" fillId="0" borderId="21" xfId="5" applyFont="1" applyBorder="1" applyAlignment="1" applyProtection="1">
      <alignment horizontal="center" vertical="center"/>
    </xf>
    <xf numFmtId="0" fontId="7" fillId="0" borderId="15" xfId="5" applyFont="1" applyBorder="1" applyAlignment="1" applyProtection="1">
      <alignment horizontal="center" vertical="center"/>
    </xf>
    <xf numFmtId="0" fontId="7" fillId="0" borderId="11" xfId="5" applyFont="1" applyBorder="1" applyAlignment="1" applyProtection="1">
      <alignment horizontal="center" vertical="center"/>
    </xf>
    <xf numFmtId="0" fontId="2" fillId="0" borderId="12" xfId="5" applyFont="1" applyBorder="1" applyAlignment="1" applyProtection="1">
      <alignment horizontal="right" vertical="center"/>
    </xf>
    <xf numFmtId="0" fontId="2" fillId="0" borderId="19" xfId="5" applyFont="1" applyBorder="1" applyAlignment="1" applyProtection="1">
      <alignment horizontal="center" vertical="center"/>
    </xf>
    <xf numFmtId="0" fontId="2" fillId="0" borderId="4" xfId="5" applyFont="1" applyBorder="1" applyAlignment="1" applyProtection="1">
      <alignment horizontal="center" vertical="center"/>
    </xf>
    <xf numFmtId="0" fontId="2" fillId="0" borderId="15" xfId="5" applyFont="1" applyBorder="1" applyAlignment="1" applyProtection="1">
      <alignment horizontal="center" vertical="center"/>
    </xf>
    <xf numFmtId="0" fontId="2" fillId="0" borderId="16" xfId="5" applyFont="1" applyBorder="1" applyAlignment="1" applyProtection="1">
      <alignment horizontal="center" vertical="center"/>
    </xf>
    <xf numFmtId="0" fontId="2" fillId="0" borderId="24" xfId="5" applyFont="1" applyBorder="1" applyAlignment="1" applyProtection="1">
      <alignment horizontal="center" vertical="center"/>
    </xf>
    <xf numFmtId="0" fontId="2" fillId="0" borderId="9" xfId="5" applyFont="1" applyBorder="1" applyAlignment="1" applyProtection="1">
      <alignment horizontal="center" vertical="center"/>
    </xf>
    <xf numFmtId="0" fontId="2" fillId="0" borderId="18" xfId="5" applyFont="1" applyBorder="1" applyAlignment="1" applyProtection="1">
      <alignment horizontal="center" vertical="center"/>
    </xf>
    <xf numFmtId="0" fontId="2" fillId="0" borderId="10" xfId="5" applyFont="1" applyBorder="1" applyAlignment="1" applyProtection="1">
      <alignment horizontal="center" vertical="center"/>
    </xf>
    <xf numFmtId="38" fontId="7" fillId="0" borderId="5" xfId="1" applyFont="1" applyFill="1" applyBorder="1" applyAlignment="1" applyProtection="1">
      <alignment horizontal="center" vertical="center"/>
    </xf>
    <xf numFmtId="0" fontId="2" fillId="0" borderId="5" xfId="0" applyFont="1" applyBorder="1" applyAlignment="1" applyProtection="1">
      <alignment horizontal="left" vertical="center" wrapText="1"/>
    </xf>
    <xf numFmtId="38" fontId="7" fillId="0" borderId="0" xfId="1" applyFont="1" applyFill="1" applyBorder="1" applyAlignment="1" applyProtection="1">
      <alignment horizontal="right" vertical="center"/>
      <protection locked="0"/>
    </xf>
    <xf numFmtId="38" fontId="7" fillId="0" borderId="5" xfId="1" applyFont="1" applyBorder="1" applyAlignment="1" applyProtection="1">
      <alignment horizontal="center" vertical="center"/>
    </xf>
    <xf numFmtId="38" fontId="7" fillId="0" borderId="5" xfId="1" applyFont="1" applyFill="1" applyBorder="1" applyAlignment="1" applyProtection="1">
      <alignment horizontal="right" vertical="center"/>
      <protection locked="0"/>
    </xf>
    <xf numFmtId="38" fontId="7" fillId="0" borderId="2" xfId="1" applyFont="1" applyFill="1" applyBorder="1" applyAlignment="1" applyProtection="1">
      <alignment horizontal="right" vertical="center"/>
      <protection locked="0"/>
    </xf>
    <xf numFmtId="38" fontId="7" fillId="0" borderId="3" xfId="1" applyFont="1" applyFill="1" applyBorder="1" applyAlignment="1" applyProtection="1">
      <alignment horizontal="right" vertical="center"/>
    </xf>
    <xf numFmtId="38" fontId="7" fillId="0" borderId="0" xfId="1" applyFont="1" applyFill="1" applyBorder="1" applyAlignment="1" applyProtection="1">
      <alignment horizontal="right" vertical="center"/>
    </xf>
    <xf numFmtId="38" fontId="7" fillId="0" borderId="1" xfId="1" applyFont="1" applyBorder="1" applyAlignment="1" applyProtection="1">
      <alignment horizontal="center" vertical="center"/>
    </xf>
    <xf numFmtId="38" fontId="7" fillId="0" borderId="17" xfId="1" applyFont="1" applyBorder="1" applyAlignment="1" applyProtection="1">
      <alignment horizontal="center" vertical="center"/>
    </xf>
    <xf numFmtId="38" fontId="7" fillId="0" borderId="2" xfId="1" applyFont="1" applyFill="1" applyBorder="1" applyAlignment="1" applyProtection="1">
      <alignment horizontal="right" vertical="center"/>
    </xf>
    <xf numFmtId="38" fontId="7" fillId="0" borderId="10" xfId="1" applyFont="1" applyFill="1" applyBorder="1" applyAlignment="1" applyProtection="1">
      <alignment horizontal="right" vertical="center"/>
    </xf>
    <xf numFmtId="38" fontId="7" fillId="0" borderId="3" xfId="1" applyFont="1" applyFill="1" applyBorder="1" applyAlignment="1" applyProtection="1">
      <alignment horizontal="right" vertical="center"/>
      <protection locked="0"/>
    </xf>
    <xf numFmtId="38" fontId="7" fillId="0" borderId="4" xfId="1" applyFont="1" applyBorder="1" applyAlignment="1" applyProtection="1">
      <alignment horizontal="center" vertical="center"/>
    </xf>
    <xf numFmtId="38" fontId="7" fillId="0" borderId="9" xfId="1" applyFont="1" applyBorder="1" applyAlignment="1" applyProtection="1">
      <alignment horizontal="center" vertical="center"/>
    </xf>
    <xf numFmtId="38" fontId="7" fillId="0" borderId="0" xfId="1" applyFont="1" applyBorder="1" applyAlignment="1" applyProtection="1">
      <alignment horizontal="center" vertical="center"/>
    </xf>
    <xf numFmtId="38" fontId="7" fillId="0" borderId="2" xfId="1" applyFont="1" applyBorder="1" applyAlignment="1" applyProtection="1">
      <alignment horizontal="right" vertical="center"/>
    </xf>
    <xf numFmtId="38" fontId="7" fillId="0" borderId="0" xfId="1" applyFont="1" applyBorder="1" applyAlignment="1" applyProtection="1">
      <alignment horizontal="right" vertical="center"/>
    </xf>
    <xf numFmtId="0" fontId="7" fillId="0" borderId="0" xfId="0" applyFont="1" applyAlignment="1" applyProtection="1">
      <alignment horizontal="distributed" vertical="center" wrapText="1"/>
    </xf>
    <xf numFmtId="0" fontId="6" fillId="0" borderId="0" xfId="0" applyFont="1" applyAlignment="1">
      <alignment horizontal="distributed" vertical="center"/>
    </xf>
    <xf numFmtId="0" fontId="7" fillId="0" borderId="0" xfId="0" applyFont="1" applyAlignment="1" applyProtection="1">
      <alignment horizontal="distributed" vertical="center" wrapText="1" shrinkToFit="1"/>
    </xf>
    <xf numFmtId="0" fontId="6" fillId="0" borderId="0" xfId="0" applyFont="1"/>
    <xf numFmtId="38" fontId="7" fillId="0" borderId="20" xfId="1" applyFont="1" applyBorder="1" applyAlignment="1" applyProtection="1">
      <alignment horizontal="center" vertical="center"/>
    </xf>
    <xf numFmtId="38" fontId="7" fillId="0" borderId="21" xfId="1" applyFont="1" applyBorder="1" applyAlignment="1" applyProtection="1">
      <alignment horizontal="center" vertical="center"/>
    </xf>
    <xf numFmtId="38" fontId="7" fillId="0" borderId="15" xfId="1" applyFont="1" applyBorder="1" applyAlignment="1" applyProtection="1">
      <alignment horizontal="center" vertical="center"/>
    </xf>
    <xf numFmtId="0" fontId="5" fillId="0" borderId="3" xfId="0" applyFont="1" applyBorder="1" applyAlignment="1" applyProtection="1">
      <alignment horizontal="center" vertical="center"/>
    </xf>
    <xf numFmtId="38" fontId="6" fillId="0" borderId="3" xfId="1" applyFont="1" applyFill="1" applyBorder="1" applyAlignment="1" applyProtection="1">
      <alignment horizontal="right" vertical="center"/>
    </xf>
    <xf numFmtId="0" fontId="7" fillId="0" borderId="0" xfId="0" applyFont="1" applyAlignment="1" applyProtection="1">
      <alignment horizontal="distributed" vertical="center"/>
    </xf>
    <xf numFmtId="0" fontId="7" fillId="0" borderId="5" xfId="0" applyFont="1" applyBorder="1" applyAlignment="1" applyProtection="1">
      <alignment horizontal="distributed" vertical="center"/>
    </xf>
    <xf numFmtId="0" fontId="6" fillId="0" borderId="5" xfId="0" applyFont="1" applyBorder="1" applyAlignment="1">
      <alignment horizontal="distributed" vertical="center"/>
    </xf>
    <xf numFmtId="38" fontId="7" fillId="0" borderId="5" xfId="1" applyFont="1" applyFill="1" applyBorder="1" applyAlignment="1" applyProtection="1">
      <alignment horizontal="right" vertical="center"/>
    </xf>
    <xf numFmtId="0" fontId="33" fillId="0" borderId="12" xfId="0" applyFont="1" applyBorder="1" applyAlignment="1" applyProtection="1">
      <alignment horizontal="center" vertical="center"/>
    </xf>
    <xf numFmtId="0" fontId="7"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15" xfId="0" applyFont="1" applyBorder="1" applyAlignment="1" applyProtection="1">
      <alignment horizontal="center" vertical="center"/>
    </xf>
    <xf numFmtId="38" fontId="7" fillId="0" borderId="8" xfId="1" applyFont="1" applyFill="1" applyBorder="1" applyAlignment="1" applyProtection="1">
      <alignment horizontal="right" vertical="center"/>
      <protection locked="0"/>
    </xf>
    <xf numFmtId="0" fontId="12" fillId="0" borderId="0" xfId="5" applyFont="1" applyFill="1" applyBorder="1" applyAlignment="1">
      <alignment horizontal="left" vertical="center"/>
    </xf>
  </cellXfs>
  <cellStyles count="15">
    <cellStyle name="パーセント 2" xfId="9"/>
    <cellStyle name="桁区切り" xfId="1" builtinId="6"/>
    <cellStyle name="桁区切り 2" xfId="2"/>
    <cellStyle name="桁区切り 3" xfId="3"/>
    <cellStyle name="通貨 2" xfId="4"/>
    <cellStyle name="標準" xfId="0" builtinId="0"/>
    <cellStyle name="標準 2" xfId="5"/>
    <cellStyle name="標準 2 2" xfId="6"/>
    <cellStyle name="標準 2 3" xfId="7"/>
    <cellStyle name="標準 2 4" xfId="10"/>
    <cellStyle name="標準 3" xfId="8"/>
    <cellStyle name="標準 4" xfId="11"/>
    <cellStyle name="標準 5" xfId="12"/>
    <cellStyle name="標準 6" xfId="13"/>
    <cellStyle name="標準 7"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48"/>
  <sheetViews>
    <sheetView tabSelected="1" zoomScaleNormal="100" zoomScaleSheetLayoutView="85" workbookViewId="0"/>
  </sheetViews>
  <sheetFormatPr defaultRowHeight="12" x14ac:dyDescent="0.15"/>
  <cols>
    <col min="1" max="49" width="1.7109375" style="8" customWidth="1"/>
    <col min="50" max="50" width="2.85546875" style="8" customWidth="1"/>
    <col min="51" max="54" width="1.7109375" style="8" customWidth="1"/>
    <col min="55" max="55" width="3.140625" style="8" customWidth="1"/>
    <col min="56" max="60" width="1.7109375" style="8" hidden="1" customWidth="1"/>
    <col min="61" max="77" width="1.7109375" style="8" customWidth="1"/>
    <col min="78" max="256" width="9.140625" style="3"/>
    <col min="257" max="305" width="1.7109375" style="3" customWidth="1"/>
    <col min="306" max="306" width="2.85546875" style="3" customWidth="1"/>
    <col min="307" max="310" width="1.7109375" style="3" customWidth="1"/>
    <col min="311" max="311" width="3.140625" style="3" customWidth="1"/>
    <col min="312" max="316" width="0" style="3" hidden="1" customWidth="1"/>
    <col min="317" max="333" width="1.7109375" style="3" customWidth="1"/>
    <col min="334" max="512" width="9.140625" style="3"/>
    <col min="513" max="561" width="1.7109375" style="3" customWidth="1"/>
    <col min="562" max="562" width="2.85546875" style="3" customWidth="1"/>
    <col min="563" max="566" width="1.7109375" style="3" customWidth="1"/>
    <col min="567" max="567" width="3.140625" style="3" customWidth="1"/>
    <col min="568" max="572" width="0" style="3" hidden="1" customWidth="1"/>
    <col min="573" max="589" width="1.7109375" style="3" customWidth="1"/>
    <col min="590" max="768" width="9.140625" style="3"/>
    <col min="769" max="817" width="1.7109375" style="3" customWidth="1"/>
    <col min="818" max="818" width="2.85546875" style="3" customWidth="1"/>
    <col min="819" max="822" width="1.7109375" style="3" customWidth="1"/>
    <col min="823" max="823" width="3.140625" style="3" customWidth="1"/>
    <col min="824" max="828" width="0" style="3" hidden="1" customWidth="1"/>
    <col min="829" max="845" width="1.7109375" style="3" customWidth="1"/>
    <col min="846" max="1024" width="9.140625" style="3"/>
    <col min="1025" max="1073" width="1.7109375" style="3" customWidth="1"/>
    <col min="1074" max="1074" width="2.85546875" style="3" customWidth="1"/>
    <col min="1075" max="1078" width="1.7109375" style="3" customWidth="1"/>
    <col min="1079" max="1079" width="3.140625" style="3" customWidth="1"/>
    <col min="1080" max="1084" width="0" style="3" hidden="1" customWidth="1"/>
    <col min="1085" max="1101" width="1.7109375" style="3" customWidth="1"/>
    <col min="1102" max="1280" width="9.140625" style="3"/>
    <col min="1281" max="1329" width="1.7109375" style="3" customWidth="1"/>
    <col min="1330" max="1330" width="2.85546875" style="3" customWidth="1"/>
    <col min="1331" max="1334" width="1.7109375" style="3" customWidth="1"/>
    <col min="1335" max="1335" width="3.140625" style="3" customWidth="1"/>
    <col min="1336" max="1340" width="0" style="3" hidden="1" customWidth="1"/>
    <col min="1341" max="1357" width="1.7109375" style="3" customWidth="1"/>
    <col min="1358" max="1536" width="9.140625" style="3"/>
    <col min="1537" max="1585" width="1.7109375" style="3" customWidth="1"/>
    <col min="1586" max="1586" width="2.85546875" style="3" customWidth="1"/>
    <col min="1587" max="1590" width="1.7109375" style="3" customWidth="1"/>
    <col min="1591" max="1591" width="3.140625" style="3" customWidth="1"/>
    <col min="1592" max="1596" width="0" style="3" hidden="1" customWidth="1"/>
    <col min="1597" max="1613" width="1.7109375" style="3" customWidth="1"/>
    <col min="1614" max="1792" width="9.140625" style="3"/>
    <col min="1793" max="1841" width="1.7109375" style="3" customWidth="1"/>
    <col min="1842" max="1842" width="2.85546875" style="3" customWidth="1"/>
    <col min="1843" max="1846" width="1.7109375" style="3" customWidth="1"/>
    <col min="1847" max="1847" width="3.140625" style="3" customWidth="1"/>
    <col min="1848" max="1852" width="0" style="3" hidden="1" customWidth="1"/>
    <col min="1853" max="1869" width="1.7109375" style="3" customWidth="1"/>
    <col min="1870" max="2048" width="9.140625" style="3"/>
    <col min="2049" max="2097" width="1.7109375" style="3" customWidth="1"/>
    <col min="2098" max="2098" width="2.85546875" style="3" customWidth="1"/>
    <col min="2099" max="2102" width="1.7109375" style="3" customWidth="1"/>
    <col min="2103" max="2103" width="3.140625" style="3" customWidth="1"/>
    <col min="2104" max="2108" width="0" style="3" hidden="1" customWidth="1"/>
    <col min="2109" max="2125" width="1.7109375" style="3" customWidth="1"/>
    <col min="2126" max="2304" width="9.140625" style="3"/>
    <col min="2305" max="2353" width="1.7109375" style="3" customWidth="1"/>
    <col min="2354" max="2354" width="2.85546875" style="3" customWidth="1"/>
    <col min="2355" max="2358" width="1.7109375" style="3" customWidth="1"/>
    <col min="2359" max="2359" width="3.140625" style="3" customWidth="1"/>
    <col min="2360" max="2364" width="0" style="3" hidden="1" customWidth="1"/>
    <col min="2365" max="2381" width="1.7109375" style="3" customWidth="1"/>
    <col min="2382" max="2560" width="9.140625" style="3"/>
    <col min="2561" max="2609" width="1.7109375" style="3" customWidth="1"/>
    <col min="2610" max="2610" width="2.85546875" style="3" customWidth="1"/>
    <col min="2611" max="2614" width="1.7109375" style="3" customWidth="1"/>
    <col min="2615" max="2615" width="3.140625" style="3" customWidth="1"/>
    <col min="2616" max="2620" width="0" style="3" hidden="1" customWidth="1"/>
    <col min="2621" max="2637" width="1.7109375" style="3" customWidth="1"/>
    <col min="2638" max="2816" width="9.140625" style="3"/>
    <col min="2817" max="2865" width="1.7109375" style="3" customWidth="1"/>
    <col min="2866" max="2866" width="2.85546875" style="3" customWidth="1"/>
    <col min="2867" max="2870" width="1.7109375" style="3" customWidth="1"/>
    <col min="2871" max="2871" width="3.140625" style="3" customWidth="1"/>
    <col min="2872" max="2876" width="0" style="3" hidden="1" customWidth="1"/>
    <col min="2877" max="2893" width="1.7109375" style="3" customWidth="1"/>
    <col min="2894" max="3072" width="9.140625" style="3"/>
    <col min="3073" max="3121" width="1.7109375" style="3" customWidth="1"/>
    <col min="3122" max="3122" width="2.85546875" style="3" customWidth="1"/>
    <col min="3123" max="3126" width="1.7109375" style="3" customWidth="1"/>
    <col min="3127" max="3127" width="3.140625" style="3" customWidth="1"/>
    <col min="3128" max="3132" width="0" style="3" hidden="1" customWidth="1"/>
    <col min="3133" max="3149" width="1.7109375" style="3" customWidth="1"/>
    <col min="3150" max="3328" width="9.140625" style="3"/>
    <col min="3329" max="3377" width="1.7109375" style="3" customWidth="1"/>
    <col min="3378" max="3378" width="2.85546875" style="3" customWidth="1"/>
    <col min="3379" max="3382" width="1.7109375" style="3" customWidth="1"/>
    <col min="3383" max="3383" width="3.140625" style="3" customWidth="1"/>
    <col min="3384" max="3388" width="0" style="3" hidden="1" customWidth="1"/>
    <col min="3389" max="3405" width="1.7109375" style="3" customWidth="1"/>
    <col min="3406" max="3584" width="9.140625" style="3"/>
    <col min="3585" max="3633" width="1.7109375" style="3" customWidth="1"/>
    <col min="3634" max="3634" width="2.85546875" style="3" customWidth="1"/>
    <col min="3635" max="3638" width="1.7109375" style="3" customWidth="1"/>
    <col min="3639" max="3639" width="3.140625" style="3" customWidth="1"/>
    <col min="3640" max="3644" width="0" style="3" hidden="1" customWidth="1"/>
    <col min="3645" max="3661" width="1.7109375" style="3" customWidth="1"/>
    <col min="3662" max="3840" width="9.140625" style="3"/>
    <col min="3841" max="3889" width="1.7109375" style="3" customWidth="1"/>
    <col min="3890" max="3890" width="2.85546875" style="3" customWidth="1"/>
    <col min="3891" max="3894" width="1.7109375" style="3" customWidth="1"/>
    <col min="3895" max="3895" width="3.140625" style="3" customWidth="1"/>
    <col min="3896" max="3900" width="0" style="3" hidden="1" customWidth="1"/>
    <col min="3901" max="3917" width="1.7109375" style="3" customWidth="1"/>
    <col min="3918" max="4096" width="9.140625" style="3"/>
    <col min="4097" max="4145" width="1.7109375" style="3" customWidth="1"/>
    <col min="4146" max="4146" width="2.85546875" style="3" customWidth="1"/>
    <col min="4147" max="4150" width="1.7109375" style="3" customWidth="1"/>
    <col min="4151" max="4151" width="3.140625" style="3" customWidth="1"/>
    <col min="4152" max="4156" width="0" style="3" hidden="1" customWidth="1"/>
    <col min="4157" max="4173" width="1.7109375" style="3" customWidth="1"/>
    <col min="4174" max="4352" width="9.140625" style="3"/>
    <col min="4353" max="4401" width="1.7109375" style="3" customWidth="1"/>
    <col min="4402" max="4402" width="2.85546875" style="3" customWidth="1"/>
    <col min="4403" max="4406" width="1.7109375" style="3" customWidth="1"/>
    <col min="4407" max="4407" width="3.140625" style="3" customWidth="1"/>
    <col min="4408" max="4412" width="0" style="3" hidden="1" customWidth="1"/>
    <col min="4413" max="4429" width="1.7109375" style="3" customWidth="1"/>
    <col min="4430" max="4608" width="9.140625" style="3"/>
    <col min="4609" max="4657" width="1.7109375" style="3" customWidth="1"/>
    <col min="4658" max="4658" width="2.85546875" style="3" customWidth="1"/>
    <col min="4659" max="4662" width="1.7109375" style="3" customWidth="1"/>
    <col min="4663" max="4663" width="3.140625" style="3" customWidth="1"/>
    <col min="4664" max="4668" width="0" style="3" hidden="1" customWidth="1"/>
    <col min="4669" max="4685" width="1.7109375" style="3" customWidth="1"/>
    <col min="4686" max="4864" width="9.140625" style="3"/>
    <col min="4865" max="4913" width="1.7109375" style="3" customWidth="1"/>
    <col min="4914" max="4914" width="2.85546875" style="3" customWidth="1"/>
    <col min="4915" max="4918" width="1.7109375" style="3" customWidth="1"/>
    <col min="4919" max="4919" width="3.140625" style="3" customWidth="1"/>
    <col min="4920" max="4924" width="0" style="3" hidden="1" customWidth="1"/>
    <col min="4925" max="4941" width="1.7109375" style="3" customWidth="1"/>
    <col min="4942" max="5120" width="9.140625" style="3"/>
    <col min="5121" max="5169" width="1.7109375" style="3" customWidth="1"/>
    <col min="5170" max="5170" width="2.85546875" style="3" customWidth="1"/>
    <col min="5171" max="5174" width="1.7109375" style="3" customWidth="1"/>
    <col min="5175" max="5175" width="3.140625" style="3" customWidth="1"/>
    <col min="5176" max="5180" width="0" style="3" hidden="1" customWidth="1"/>
    <col min="5181" max="5197" width="1.7109375" style="3" customWidth="1"/>
    <col min="5198" max="5376" width="9.140625" style="3"/>
    <col min="5377" max="5425" width="1.7109375" style="3" customWidth="1"/>
    <col min="5426" max="5426" width="2.85546875" style="3" customWidth="1"/>
    <col min="5427" max="5430" width="1.7109375" style="3" customWidth="1"/>
    <col min="5431" max="5431" width="3.140625" style="3" customWidth="1"/>
    <col min="5432" max="5436" width="0" style="3" hidden="1" customWidth="1"/>
    <col min="5437" max="5453" width="1.7109375" style="3" customWidth="1"/>
    <col min="5454" max="5632" width="9.140625" style="3"/>
    <col min="5633" max="5681" width="1.7109375" style="3" customWidth="1"/>
    <col min="5682" max="5682" width="2.85546875" style="3" customWidth="1"/>
    <col min="5683" max="5686" width="1.7109375" style="3" customWidth="1"/>
    <col min="5687" max="5687" width="3.140625" style="3" customWidth="1"/>
    <col min="5688" max="5692" width="0" style="3" hidden="1" customWidth="1"/>
    <col min="5693" max="5709" width="1.7109375" style="3" customWidth="1"/>
    <col min="5710" max="5888" width="9.140625" style="3"/>
    <col min="5889" max="5937" width="1.7109375" style="3" customWidth="1"/>
    <col min="5938" max="5938" width="2.85546875" style="3" customWidth="1"/>
    <col min="5939" max="5942" width="1.7109375" style="3" customWidth="1"/>
    <col min="5943" max="5943" width="3.140625" style="3" customWidth="1"/>
    <col min="5944" max="5948" width="0" style="3" hidden="1" customWidth="1"/>
    <col min="5949" max="5965" width="1.7109375" style="3" customWidth="1"/>
    <col min="5966" max="6144" width="9.140625" style="3"/>
    <col min="6145" max="6193" width="1.7109375" style="3" customWidth="1"/>
    <col min="6194" max="6194" width="2.85546875" style="3" customWidth="1"/>
    <col min="6195" max="6198" width="1.7109375" style="3" customWidth="1"/>
    <col min="6199" max="6199" width="3.140625" style="3" customWidth="1"/>
    <col min="6200" max="6204" width="0" style="3" hidden="1" customWidth="1"/>
    <col min="6205" max="6221" width="1.7109375" style="3" customWidth="1"/>
    <col min="6222" max="6400" width="9.140625" style="3"/>
    <col min="6401" max="6449" width="1.7109375" style="3" customWidth="1"/>
    <col min="6450" max="6450" width="2.85546875" style="3" customWidth="1"/>
    <col min="6451" max="6454" width="1.7109375" style="3" customWidth="1"/>
    <col min="6455" max="6455" width="3.140625" style="3" customWidth="1"/>
    <col min="6456" max="6460" width="0" style="3" hidden="1" customWidth="1"/>
    <col min="6461" max="6477" width="1.7109375" style="3" customWidth="1"/>
    <col min="6478" max="6656" width="9.140625" style="3"/>
    <col min="6657" max="6705" width="1.7109375" style="3" customWidth="1"/>
    <col min="6706" max="6706" width="2.85546875" style="3" customWidth="1"/>
    <col min="6707" max="6710" width="1.7109375" style="3" customWidth="1"/>
    <col min="6711" max="6711" width="3.140625" style="3" customWidth="1"/>
    <col min="6712" max="6716" width="0" style="3" hidden="1" customWidth="1"/>
    <col min="6717" max="6733" width="1.7109375" style="3" customWidth="1"/>
    <col min="6734" max="6912" width="9.140625" style="3"/>
    <col min="6913" max="6961" width="1.7109375" style="3" customWidth="1"/>
    <col min="6962" max="6962" width="2.85546875" style="3" customWidth="1"/>
    <col min="6963" max="6966" width="1.7109375" style="3" customWidth="1"/>
    <col min="6967" max="6967" width="3.140625" style="3" customWidth="1"/>
    <col min="6968" max="6972" width="0" style="3" hidden="1" customWidth="1"/>
    <col min="6973" max="6989" width="1.7109375" style="3" customWidth="1"/>
    <col min="6990" max="7168" width="9.140625" style="3"/>
    <col min="7169" max="7217" width="1.7109375" style="3" customWidth="1"/>
    <col min="7218" max="7218" width="2.85546875" style="3" customWidth="1"/>
    <col min="7219" max="7222" width="1.7109375" style="3" customWidth="1"/>
    <col min="7223" max="7223" width="3.140625" style="3" customWidth="1"/>
    <col min="7224" max="7228" width="0" style="3" hidden="1" customWidth="1"/>
    <col min="7229" max="7245" width="1.7109375" style="3" customWidth="1"/>
    <col min="7246" max="7424" width="9.140625" style="3"/>
    <col min="7425" max="7473" width="1.7109375" style="3" customWidth="1"/>
    <col min="7474" max="7474" width="2.85546875" style="3" customWidth="1"/>
    <col min="7475" max="7478" width="1.7109375" style="3" customWidth="1"/>
    <col min="7479" max="7479" width="3.140625" style="3" customWidth="1"/>
    <col min="7480" max="7484" width="0" style="3" hidden="1" customWidth="1"/>
    <col min="7485" max="7501" width="1.7109375" style="3" customWidth="1"/>
    <col min="7502" max="7680" width="9.140625" style="3"/>
    <col min="7681" max="7729" width="1.7109375" style="3" customWidth="1"/>
    <col min="7730" max="7730" width="2.85546875" style="3" customWidth="1"/>
    <col min="7731" max="7734" width="1.7109375" style="3" customWidth="1"/>
    <col min="7735" max="7735" width="3.140625" style="3" customWidth="1"/>
    <col min="7736" max="7740" width="0" style="3" hidden="1" customWidth="1"/>
    <col min="7741" max="7757" width="1.7109375" style="3" customWidth="1"/>
    <col min="7758" max="7936" width="9.140625" style="3"/>
    <col min="7937" max="7985" width="1.7109375" style="3" customWidth="1"/>
    <col min="7986" max="7986" width="2.85546875" style="3" customWidth="1"/>
    <col min="7987" max="7990" width="1.7109375" style="3" customWidth="1"/>
    <col min="7991" max="7991" width="3.140625" style="3" customWidth="1"/>
    <col min="7992" max="7996" width="0" style="3" hidden="1" customWidth="1"/>
    <col min="7997" max="8013" width="1.7109375" style="3" customWidth="1"/>
    <col min="8014" max="8192" width="9.140625" style="3"/>
    <col min="8193" max="8241" width="1.7109375" style="3" customWidth="1"/>
    <col min="8242" max="8242" width="2.85546875" style="3" customWidth="1"/>
    <col min="8243" max="8246" width="1.7109375" style="3" customWidth="1"/>
    <col min="8247" max="8247" width="3.140625" style="3" customWidth="1"/>
    <col min="8248" max="8252" width="0" style="3" hidden="1" customWidth="1"/>
    <col min="8253" max="8269" width="1.7109375" style="3" customWidth="1"/>
    <col min="8270" max="8448" width="9.140625" style="3"/>
    <col min="8449" max="8497" width="1.7109375" style="3" customWidth="1"/>
    <col min="8498" max="8498" width="2.85546875" style="3" customWidth="1"/>
    <col min="8499" max="8502" width="1.7109375" style="3" customWidth="1"/>
    <col min="8503" max="8503" width="3.140625" style="3" customWidth="1"/>
    <col min="8504" max="8508" width="0" style="3" hidden="1" customWidth="1"/>
    <col min="8509" max="8525" width="1.7109375" style="3" customWidth="1"/>
    <col min="8526" max="8704" width="9.140625" style="3"/>
    <col min="8705" max="8753" width="1.7109375" style="3" customWidth="1"/>
    <col min="8754" max="8754" width="2.85546875" style="3" customWidth="1"/>
    <col min="8755" max="8758" width="1.7109375" style="3" customWidth="1"/>
    <col min="8759" max="8759" width="3.140625" style="3" customWidth="1"/>
    <col min="8760" max="8764" width="0" style="3" hidden="1" customWidth="1"/>
    <col min="8765" max="8781" width="1.7109375" style="3" customWidth="1"/>
    <col min="8782" max="8960" width="9.140625" style="3"/>
    <col min="8961" max="9009" width="1.7109375" style="3" customWidth="1"/>
    <col min="9010" max="9010" width="2.85546875" style="3" customWidth="1"/>
    <col min="9011" max="9014" width="1.7109375" style="3" customWidth="1"/>
    <col min="9015" max="9015" width="3.140625" style="3" customWidth="1"/>
    <col min="9016" max="9020" width="0" style="3" hidden="1" customWidth="1"/>
    <col min="9021" max="9037" width="1.7109375" style="3" customWidth="1"/>
    <col min="9038" max="9216" width="9.140625" style="3"/>
    <col min="9217" max="9265" width="1.7109375" style="3" customWidth="1"/>
    <col min="9266" max="9266" width="2.85546875" style="3" customWidth="1"/>
    <col min="9267" max="9270" width="1.7109375" style="3" customWidth="1"/>
    <col min="9271" max="9271" width="3.140625" style="3" customWidth="1"/>
    <col min="9272" max="9276" width="0" style="3" hidden="1" customWidth="1"/>
    <col min="9277" max="9293" width="1.7109375" style="3" customWidth="1"/>
    <col min="9294" max="9472" width="9.140625" style="3"/>
    <col min="9473" max="9521" width="1.7109375" style="3" customWidth="1"/>
    <col min="9522" max="9522" width="2.85546875" style="3" customWidth="1"/>
    <col min="9523" max="9526" width="1.7109375" style="3" customWidth="1"/>
    <col min="9527" max="9527" width="3.140625" style="3" customWidth="1"/>
    <col min="9528" max="9532" width="0" style="3" hidden="1" customWidth="1"/>
    <col min="9533" max="9549" width="1.7109375" style="3" customWidth="1"/>
    <col min="9550" max="9728" width="9.140625" style="3"/>
    <col min="9729" max="9777" width="1.7109375" style="3" customWidth="1"/>
    <col min="9778" max="9778" width="2.85546875" style="3" customWidth="1"/>
    <col min="9779" max="9782" width="1.7109375" style="3" customWidth="1"/>
    <col min="9783" max="9783" width="3.140625" style="3" customWidth="1"/>
    <col min="9784" max="9788" width="0" style="3" hidden="1" customWidth="1"/>
    <col min="9789" max="9805" width="1.7109375" style="3" customWidth="1"/>
    <col min="9806" max="9984" width="9.140625" style="3"/>
    <col min="9985" max="10033" width="1.7109375" style="3" customWidth="1"/>
    <col min="10034" max="10034" width="2.85546875" style="3" customWidth="1"/>
    <col min="10035" max="10038" width="1.7109375" style="3" customWidth="1"/>
    <col min="10039" max="10039" width="3.140625" style="3" customWidth="1"/>
    <col min="10040" max="10044" width="0" style="3" hidden="1" customWidth="1"/>
    <col min="10045" max="10061" width="1.7109375" style="3" customWidth="1"/>
    <col min="10062" max="10240" width="9.140625" style="3"/>
    <col min="10241" max="10289" width="1.7109375" style="3" customWidth="1"/>
    <col min="10290" max="10290" width="2.85546875" style="3" customWidth="1"/>
    <col min="10291" max="10294" width="1.7109375" style="3" customWidth="1"/>
    <col min="10295" max="10295" width="3.140625" style="3" customWidth="1"/>
    <col min="10296" max="10300" width="0" style="3" hidden="1" customWidth="1"/>
    <col min="10301" max="10317" width="1.7109375" style="3" customWidth="1"/>
    <col min="10318" max="10496" width="9.140625" style="3"/>
    <col min="10497" max="10545" width="1.7109375" style="3" customWidth="1"/>
    <col min="10546" max="10546" width="2.85546875" style="3" customWidth="1"/>
    <col min="10547" max="10550" width="1.7109375" style="3" customWidth="1"/>
    <col min="10551" max="10551" width="3.140625" style="3" customWidth="1"/>
    <col min="10552" max="10556" width="0" style="3" hidden="1" customWidth="1"/>
    <col min="10557" max="10573" width="1.7109375" style="3" customWidth="1"/>
    <col min="10574" max="10752" width="9.140625" style="3"/>
    <col min="10753" max="10801" width="1.7109375" style="3" customWidth="1"/>
    <col min="10802" max="10802" width="2.85546875" style="3" customWidth="1"/>
    <col min="10803" max="10806" width="1.7109375" style="3" customWidth="1"/>
    <col min="10807" max="10807" width="3.140625" style="3" customWidth="1"/>
    <col min="10808" max="10812" width="0" style="3" hidden="1" customWidth="1"/>
    <col min="10813" max="10829" width="1.7109375" style="3" customWidth="1"/>
    <col min="10830" max="11008" width="9.140625" style="3"/>
    <col min="11009" max="11057" width="1.7109375" style="3" customWidth="1"/>
    <col min="11058" max="11058" width="2.85546875" style="3" customWidth="1"/>
    <col min="11059" max="11062" width="1.7109375" style="3" customWidth="1"/>
    <col min="11063" max="11063" width="3.140625" style="3" customWidth="1"/>
    <col min="11064" max="11068" width="0" style="3" hidden="1" customWidth="1"/>
    <col min="11069" max="11085" width="1.7109375" style="3" customWidth="1"/>
    <col min="11086" max="11264" width="9.140625" style="3"/>
    <col min="11265" max="11313" width="1.7109375" style="3" customWidth="1"/>
    <col min="11314" max="11314" width="2.85546875" style="3" customWidth="1"/>
    <col min="11315" max="11318" width="1.7109375" style="3" customWidth="1"/>
    <col min="11319" max="11319" width="3.140625" style="3" customWidth="1"/>
    <col min="11320" max="11324" width="0" style="3" hidden="1" customWidth="1"/>
    <col min="11325" max="11341" width="1.7109375" style="3" customWidth="1"/>
    <col min="11342" max="11520" width="9.140625" style="3"/>
    <col min="11521" max="11569" width="1.7109375" style="3" customWidth="1"/>
    <col min="11570" max="11570" width="2.85546875" style="3" customWidth="1"/>
    <col min="11571" max="11574" width="1.7109375" style="3" customWidth="1"/>
    <col min="11575" max="11575" width="3.140625" style="3" customWidth="1"/>
    <col min="11576" max="11580" width="0" style="3" hidden="1" customWidth="1"/>
    <col min="11581" max="11597" width="1.7109375" style="3" customWidth="1"/>
    <col min="11598" max="11776" width="9.140625" style="3"/>
    <col min="11777" max="11825" width="1.7109375" style="3" customWidth="1"/>
    <col min="11826" max="11826" width="2.85546875" style="3" customWidth="1"/>
    <col min="11827" max="11830" width="1.7109375" style="3" customWidth="1"/>
    <col min="11831" max="11831" width="3.140625" style="3" customWidth="1"/>
    <col min="11832" max="11836" width="0" style="3" hidden="1" customWidth="1"/>
    <col min="11837" max="11853" width="1.7109375" style="3" customWidth="1"/>
    <col min="11854" max="12032" width="9.140625" style="3"/>
    <col min="12033" max="12081" width="1.7109375" style="3" customWidth="1"/>
    <col min="12082" max="12082" width="2.85546875" style="3" customWidth="1"/>
    <col min="12083" max="12086" width="1.7109375" style="3" customWidth="1"/>
    <col min="12087" max="12087" width="3.140625" style="3" customWidth="1"/>
    <col min="12088" max="12092" width="0" style="3" hidden="1" customWidth="1"/>
    <col min="12093" max="12109" width="1.7109375" style="3" customWidth="1"/>
    <col min="12110" max="12288" width="9.140625" style="3"/>
    <col min="12289" max="12337" width="1.7109375" style="3" customWidth="1"/>
    <col min="12338" max="12338" width="2.85546875" style="3" customWidth="1"/>
    <col min="12339" max="12342" width="1.7109375" style="3" customWidth="1"/>
    <col min="12343" max="12343" width="3.140625" style="3" customWidth="1"/>
    <col min="12344" max="12348" width="0" style="3" hidden="1" customWidth="1"/>
    <col min="12349" max="12365" width="1.7109375" style="3" customWidth="1"/>
    <col min="12366" max="12544" width="9.140625" style="3"/>
    <col min="12545" max="12593" width="1.7109375" style="3" customWidth="1"/>
    <col min="12594" max="12594" width="2.85546875" style="3" customWidth="1"/>
    <col min="12595" max="12598" width="1.7109375" style="3" customWidth="1"/>
    <col min="12599" max="12599" width="3.140625" style="3" customWidth="1"/>
    <col min="12600" max="12604" width="0" style="3" hidden="1" customWidth="1"/>
    <col min="12605" max="12621" width="1.7109375" style="3" customWidth="1"/>
    <col min="12622" max="12800" width="9.140625" style="3"/>
    <col min="12801" max="12849" width="1.7109375" style="3" customWidth="1"/>
    <col min="12850" max="12850" width="2.85546875" style="3" customWidth="1"/>
    <col min="12851" max="12854" width="1.7109375" style="3" customWidth="1"/>
    <col min="12855" max="12855" width="3.140625" style="3" customWidth="1"/>
    <col min="12856" max="12860" width="0" style="3" hidden="1" customWidth="1"/>
    <col min="12861" max="12877" width="1.7109375" style="3" customWidth="1"/>
    <col min="12878" max="13056" width="9.140625" style="3"/>
    <col min="13057" max="13105" width="1.7109375" style="3" customWidth="1"/>
    <col min="13106" max="13106" width="2.85546875" style="3" customWidth="1"/>
    <col min="13107" max="13110" width="1.7109375" style="3" customWidth="1"/>
    <col min="13111" max="13111" width="3.140625" style="3" customWidth="1"/>
    <col min="13112" max="13116" width="0" style="3" hidden="1" customWidth="1"/>
    <col min="13117" max="13133" width="1.7109375" style="3" customWidth="1"/>
    <col min="13134" max="13312" width="9.140625" style="3"/>
    <col min="13313" max="13361" width="1.7109375" style="3" customWidth="1"/>
    <col min="13362" max="13362" width="2.85546875" style="3" customWidth="1"/>
    <col min="13363" max="13366" width="1.7109375" style="3" customWidth="1"/>
    <col min="13367" max="13367" width="3.140625" style="3" customWidth="1"/>
    <col min="13368" max="13372" width="0" style="3" hidden="1" customWidth="1"/>
    <col min="13373" max="13389" width="1.7109375" style="3" customWidth="1"/>
    <col min="13390" max="13568" width="9.140625" style="3"/>
    <col min="13569" max="13617" width="1.7109375" style="3" customWidth="1"/>
    <col min="13618" max="13618" width="2.85546875" style="3" customWidth="1"/>
    <col min="13619" max="13622" width="1.7109375" style="3" customWidth="1"/>
    <col min="13623" max="13623" width="3.140625" style="3" customWidth="1"/>
    <col min="13624" max="13628" width="0" style="3" hidden="1" customWidth="1"/>
    <col min="13629" max="13645" width="1.7109375" style="3" customWidth="1"/>
    <col min="13646" max="13824" width="9.140625" style="3"/>
    <col min="13825" max="13873" width="1.7109375" style="3" customWidth="1"/>
    <col min="13874" max="13874" width="2.85546875" style="3" customWidth="1"/>
    <col min="13875" max="13878" width="1.7109375" style="3" customWidth="1"/>
    <col min="13879" max="13879" width="3.140625" style="3" customWidth="1"/>
    <col min="13880" max="13884" width="0" style="3" hidden="1" customWidth="1"/>
    <col min="13885" max="13901" width="1.7109375" style="3" customWidth="1"/>
    <col min="13902" max="14080" width="9.140625" style="3"/>
    <col min="14081" max="14129" width="1.7109375" style="3" customWidth="1"/>
    <col min="14130" max="14130" width="2.85546875" style="3" customWidth="1"/>
    <col min="14131" max="14134" width="1.7109375" style="3" customWidth="1"/>
    <col min="14135" max="14135" width="3.140625" style="3" customWidth="1"/>
    <col min="14136" max="14140" width="0" style="3" hidden="1" customWidth="1"/>
    <col min="14141" max="14157" width="1.7109375" style="3" customWidth="1"/>
    <col min="14158" max="14336" width="9.140625" style="3"/>
    <col min="14337" max="14385" width="1.7109375" style="3" customWidth="1"/>
    <col min="14386" max="14386" width="2.85546875" style="3" customWidth="1"/>
    <col min="14387" max="14390" width="1.7109375" style="3" customWidth="1"/>
    <col min="14391" max="14391" width="3.140625" style="3" customWidth="1"/>
    <col min="14392" max="14396" width="0" style="3" hidden="1" customWidth="1"/>
    <col min="14397" max="14413" width="1.7109375" style="3" customWidth="1"/>
    <col min="14414" max="14592" width="9.140625" style="3"/>
    <col min="14593" max="14641" width="1.7109375" style="3" customWidth="1"/>
    <col min="14642" max="14642" width="2.85546875" style="3" customWidth="1"/>
    <col min="14643" max="14646" width="1.7109375" style="3" customWidth="1"/>
    <col min="14647" max="14647" width="3.140625" style="3" customWidth="1"/>
    <col min="14648" max="14652" width="0" style="3" hidden="1" customWidth="1"/>
    <col min="14653" max="14669" width="1.7109375" style="3" customWidth="1"/>
    <col min="14670" max="14848" width="9.140625" style="3"/>
    <col min="14849" max="14897" width="1.7109375" style="3" customWidth="1"/>
    <col min="14898" max="14898" width="2.85546875" style="3" customWidth="1"/>
    <col min="14899" max="14902" width="1.7109375" style="3" customWidth="1"/>
    <col min="14903" max="14903" width="3.140625" style="3" customWidth="1"/>
    <col min="14904" max="14908" width="0" style="3" hidden="1" customWidth="1"/>
    <col min="14909" max="14925" width="1.7109375" style="3" customWidth="1"/>
    <col min="14926" max="15104" width="9.140625" style="3"/>
    <col min="15105" max="15153" width="1.7109375" style="3" customWidth="1"/>
    <col min="15154" max="15154" width="2.85546875" style="3" customWidth="1"/>
    <col min="15155" max="15158" width="1.7109375" style="3" customWidth="1"/>
    <col min="15159" max="15159" width="3.140625" style="3" customWidth="1"/>
    <col min="15160" max="15164" width="0" style="3" hidden="1" customWidth="1"/>
    <col min="15165" max="15181" width="1.7109375" style="3" customWidth="1"/>
    <col min="15182" max="15360" width="9.140625" style="3"/>
    <col min="15361" max="15409" width="1.7109375" style="3" customWidth="1"/>
    <col min="15410" max="15410" width="2.85546875" style="3" customWidth="1"/>
    <col min="15411" max="15414" width="1.7109375" style="3" customWidth="1"/>
    <col min="15415" max="15415" width="3.140625" style="3" customWidth="1"/>
    <col min="15416" max="15420" width="0" style="3" hidden="1" customWidth="1"/>
    <col min="15421" max="15437" width="1.7109375" style="3" customWidth="1"/>
    <col min="15438" max="15616" width="9.140625" style="3"/>
    <col min="15617" max="15665" width="1.7109375" style="3" customWidth="1"/>
    <col min="15666" max="15666" width="2.85546875" style="3" customWidth="1"/>
    <col min="15667" max="15670" width="1.7109375" style="3" customWidth="1"/>
    <col min="15671" max="15671" width="3.140625" style="3" customWidth="1"/>
    <col min="15672" max="15676" width="0" style="3" hidden="1" customWidth="1"/>
    <col min="15677" max="15693" width="1.7109375" style="3" customWidth="1"/>
    <col min="15694" max="15872" width="9.140625" style="3"/>
    <col min="15873" max="15921" width="1.7109375" style="3" customWidth="1"/>
    <col min="15922" max="15922" width="2.85546875" style="3" customWidth="1"/>
    <col min="15923" max="15926" width="1.7109375" style="3" customWidth="1"/>
    <col min="15927" max="15927" width="3.140625" style="3" customWidth="1"/>
    <col min="15928" max="15932" width="0" style="3" hidden="1" customWidth="1"/>
    <col min="15933" max="15949" width="1.7109375" style="3" customWidth="1"/>
    <col min="15950" max="16128" width="9.140625" style="3"/>
    <col min="16129" max="16177" width="1.7109375" style="3" customWidth="1"/>
    <col min="16178" max="16178" width="2.85546875" style="3" customWidth="1"/>
    <col min="16179" max="16182" width="1.7109375" style="3" customWidth="1"/>
    <col min="16183" max="16183" width="3.140625" style="3" customWidth="1"/>
    <col min="16184" max="16188" width="0" style="3" hidden="1" customWidth="1"/>
    <col min="16189" max="16205" width="1.7109375" style="3" customWidth="1"/>
    <col min="16206" max="16384" width="9.140625" style="3"/>
  </cols>
  <sheetData>
    <row r="1" spans="1:77" s="56" customFormat="1" ht="21" x14ac:dyDescent="0.15">
      <c r="B1" s="2"/>
      <c r="C1" s="2"/>
      <c r="D1" s="2"/>
      <c r="E1" s="2"/>
      <c r="F1" s="2"/>
      <c r="G1" s="2"/>
      <c r="H1" s="2"/>
      <c r="I1" s="2"/>
      <c r="J1" s="2"/>
      <c r="K1" s="2"/>
      <c r="L1" s="2"/>
      <c r="M1" s="1"/>
      <c r="N1" s="1"/>
      <c r="O1" s="1"/>
      <c r="P1" s="1"/>
      <c r="Q1" s="1"/>
      <c r="R1" s="2" t="s">
        <v>4</v>
      </c>
      <c r="S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row>
    <row r="2" spans="1:77" s="56" customFormat="1" ht="15" customHeight="1" x14ac:dyDescent="0.15">
      <c r="A2" s="13" t="s">
        <v>178</v>
      </c>
      <c r="B2" s="13"/>
      <c r="C2" s="13"/>
      <c r="D2" s="1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row>
    <row r="3" spans="1:77" ht="12" customHeight="1" x14ac:dyDescent="0.15">
      <c r="B3" s="1"/>
      <c r="C3" s="1"/>
      <c r="D3" s="1"/>
      <c r="E3" s="1"/>
      <c r="F3" s="1"/>
      <c r="G3" s="1"/>
      <c r="H3" s="1"/>
      <c r="I3" s="1"/>
      <c r="J3" s="1"/>
      <c r="K3" s="1"/>
      <c r="L3" s="1"/>
      <c r="U3" s="1" t="s">
        <v>5</v>
      </c>
      <c r="AN3" s="70"/>
    </row>
    <row r="4" spans="1:77" ht="18.75" customHeight="1" thickBot="1" x14ac:dyDescent="0.2">
      <c r="B4" s="57"/>
      <c r="C4" s="57"/>
      <c r="D4" s="57"/>
      <c r="E4" s="57"/>
      <c r="F4" s="57"/>
      <c r="G4" s="57"/>
      <c r="H4" s="57"/>
      <c r="I4" s="57"/>
      <c r="J4" s="57"/>
      <c r="K4" s="57"/>
      <c r="L4" s="57"/>
      <c r="AT4" s="57" t="s">
        <v>6</v>
      </c>
      <c r="AV4" s="9"/>
      <c r="AW4" s="9"/>
      <c r="AX4" s="9"/>
      <c r="AY4" s="9"/>
      <c r="AZ4" s="9"/>
      <c r="BA4" s="9"/>
      <c r="BB4" s="9"/>
      <c r="BC4" s="9"/>
    </row>
    <row r="5" spans="1:77" ht="21.75" customHeight="1" x14ac:dyDescent="0.15">
      <c r="A5" s="322" t="s">
        <v>7</v>
      </c>
      <c r="B5" s="306"/>
      <c r="C5" s="306"/>
      <c r="D5" s="306"/>
      <c r="E5" s="306"/>
      <c r="F5" s="306"/>
      <c r="G5" s="306" t="s">
        <v>8</v>
      </c>
      <c r="H5" s="306"/>
      <c r="I5" s="306"/>
      <c r="J5" s="306"/>
      <c r="K5" s="306" t="s">
        <v>9</v>
      </c>
      <c r="L5" s="306"/>
      <c r="M5" s="306"/>
      <c r="N5" s="306"/>
      <c r="O5" s="325" t="s">
        <v>10</v>
      </c>
      <c r="P5" s="306"/>
      <c r="Q5" s="306"/>
      <c r="R5" s="306"/>
      <c r="S5" s="306" t="s">
        <v>11</v>
      </c>
      <c r="T5" s="306"/>
      <c r="U5" s="306"/>
      <c r="V5" s="306"/>
      <c r="W5" s="306" t="s">
        <v>12</v>
      </c>
      <c r="X5" s="306"/>
      <c r="Y5" s="306"/>
      <c r="Z5" s="306"/>
      <c r="AA5" s="306"/>
      <c r="AB5" s="306"/>
      <c r="AC5" s="306"/>
      <c r="AD5" s="306"/>
      <c r="AE5" s="306"/>
      <c r="AF5" s="306"/>
      <c r="AG5" s="306"/>
      <c r="AH5" s="306"/>
      <c r="AI5" s="306"/>
      <c r="AJ5" s="306"/>
      <c r="AK5" s="306"/>
      <c r="AL5" s="306"/>
      <c r="AM5" s="306"/>
      <c r="AN5" s="306"/>
      <c r="AO5" s="326" t="s">
        <v>13</v>
      </c>
      <c r="AP5" s="327"/>
      <c r="AQ5" s="327"/>
      <c r="AR5" s="327"/>
      <c r="AS5" s="327"/>
      <c r="AT5" s="327"/>
      <c r="AU5" s="327"/>
      <c r="AV5" s="14"/>
      <c r="AW5" s="326" t="s">
        <v>14</v>
      </c>
      <c r="AX5" s="327"/>
      <c r="AY5" s="327"/>
      <c r="AZ5" s="327"/>
      <c r="BA5" s="327"/>
      <c r="BB5" s="327"/>
      <c r="BC5" s="327"/>
      <c r="BD5" s="330" t="s">
        <v>15</v>
      </c>
      <c r="BE5" s="306"/>
      <c r="BF5" s="306"/>
      <c r="BG5" s="306"/>
      <c r="BH5" s="306"/>
      <c r="BI5" s="5"/>
      <c r="BJ5" s="5"/>
      <c r="BK5" s="5"/>
      <c r="BL5" s="5"/>
      <c r="BM5" s="15"/>
      <c r="BN5" s="15"/>
      <c r="BO5" s="55"/>
      <c r="BP5" s="55"/>
      <c r="BQ5" s="55"/>
      <c r="BR5" s="55"/>
      <c r="BS5" s="55"/>
      <c r="BT5" s="55"/>
      <c r="BU5" s="55"/>
    </row>
    <row r="6" spans="1:77" ht="26.25" customHeight="1" x14ac:dyDescent="0.15">
      <c r="A6" s="323"/>
      <c r="B6" s="324"/>
      <c r="C6" s="324"/>
      <c r="D6" s="324"/>
      <c r="E6" s="324"/>
      <c r="F6" s="324"/>
      <c r="G6" s="324"/>
      <c r="H6" s="324"/>
      <c r="I6" s="324"/>
      <c r="J6" s="324"/>
      <c r="K6" s="324"/>
      <c r="L6" s="324"/>
      <c r="M6" s="324"/>
      <c r="N6" s="324"/>
      <c r="O6" s="324"/>
      <c r="P6" s="324"/>
      <c r="Q6" s="324"/>
      <c r="R6" s="324"/>
      <c r="S6" s="324"/>
      <c r="T6" s="324"/>
      <c r="U6" s="324"/>
      <c r="V6" s="324"/>
      <c r="W6" s="324" t="s">
        <v>1</v>
      </c>
      <c r="X6" s="324"/>
      <c r="Y6" s="324"/>
      <c r="Z6" s="324"/>
      <c r="AA6" s="324"/>
      <c r="AB6" s="324"/>
      <c r="AC6" s="324" t="s">
        <v>16</v>
      </c>
      <c r="AD6" s="324"/>
      <c r="AE6" s="324"/>
      <c r="AF6" s="324"/>
      <c r="AG6" s="324"/>
      <c r="AH6" s="324"/>
      <c r="AI6" s="324" t="s">
        <v>17</v>
      </c>
      <c r="AJ6" s="324"/>
      <c r="AK6" s="324"/>
      <c r="AL6" s="324"/>
      <c r="AM6" s="324"/>
      <c r="AN6" s="324"/>
      <c r="AO6" s="328"/>
      <c r="AP6" s="329"/>
      <c r="AQ6" s="329"/>
      <c r="AR6" s="329"/>
      <c r="AS6" s="329"/>
      <c r="AT6" s="329"/>
      <c r="AU6" s="329"/>
      <c r="AV6" s="16"/>
      <c r="AW6" s="328"/>
      <c r="AX6" s="329"/>
      <c r="AY6" s="329"/>
      <c r="AZ6" s="329"/>
      <c r="BA6" s="329"/>
      <c r="BB6" s="329"/>
      <c r="BC6" s="329"/>
      <c r="BD6" s="323"/>
      <c r="BE6" s="324"/>
      <c r="BF6" s="324"/>
      <c r="BG6" s="324"/>
      <c r="BH6" s="324"/>
      <c r="BI6" s="5"/>
      <c r="BJ6" s="5"/>
      <c r="BK6" s="5"/>
      <c r="BL6" s="5"/>
      <c r="BM6" s="15"/>
      <c r="BN6" s="15"/>
      <c r="BO6" s="55"/>
      <c r="BP6" s="55"/>
      <c r="BQ6" s="55"/>
      <c r="BR6" s="55"/>
      <c r="BS6" s="55"/>
      <c r="BT6" s="55"/>
      <c r="BU6" s="55"/>
    </row>
    <row r="7" spans="1:77" ht="18" hidden="1" customHeight="1" x14ac:dyDescent="0.15">
      <c r="A7" s="320" t="s">
        <v>18</v>
      </c>
      <c r="B7" s="320"/>
      <c r="C7" s="320"/>
      <c r="D7" s="320"/>
      <c r="E7" s="320"/>
      <c r="F7" s="321"/>
      <c r="G7" s="313">
        <v>39</v>
      </c>
      <c r="H7" s="299"/>
      <c r="I7" s="299"/>
      <c r="J7" s="299"/>
      <c r="K7" s="299">
        <v>418</v>
      </c>
      <c r="L7" s="299"/>
      <c r="M7" s="299"/>
      <c r="N7" s="299"/>
      <c r="O7" s="299">
        <v>778</v>
      </c>
      <c r="P7" s="299"/>
      <c r="Q7" s="299"/>
      <c r="R7" s="299"/>
      <c r="S7" s="299">
        <v>115</v>
      </c>
      <c r="T7" s="299"/>
      <c r="U7" s="299"/>
      <c r="V7" s="299"/>
      <c r="W7" s="299">
        <v>11327</v>
      </c>
      <c r="X7" s="299"/>
      <c r="Y7" s="299"/>
      <c r="Z7" s="299"/>
      <c r="AA7" s="299"/>
      <c r="AB7" s="299"/>
      <c r="AC7" s="299">
        <v>5869</v>
      </c>
      <c r="AD7" s="299"/>
      <c r="AE7" s="299"/>
      <c r="AF7" s="299"/>
      <c r="AG7" s="299"/>
      <c r="AH7" s="299"/>
      <c r="AI7" s="299">
        <v>5458</v>
      </c>
      <c r="AJ7" s="299"/>
      <c r="AK7" s="299"/>
      <c r="AL7" s="299"/>
      <c r="AM7" s="299"/>
      <c r="AN7" s="299"/>
      <c r="AO7" s="331">
        <v>27.098086124401913</v>
      </c>
      <c r="AP7" s="331"/>
      <c r="AQ7" s="331"/>
      <c r="AR7" s="331"/>
      <c r="AS7" s="331"/>
      <c r="AT7" s="331"/>
      <c r="AU7" s="331"/>
      <c r="AV7" s="17"/>
      <c r="AW7" s="17"/>
      <c r="AX7" s="17"/>
      <c r="AY7" s="301">
        <v>14.559125964010283</v>
      </c>
      <c r="AZ7" s="301"/>
      <c r="BA7" s="301"/>
      <c r="BB7" s="301"/>
      <c r="BC7" s="301"/>
      <c r="BD7" s="332">
        <v>3082</v>
      </c>
      <c r="BE7" s="332"/>
      <c r="BF7" s="332"/>
      <c r="BG7" s="332"/>
      <c r="BH7" s="332"/>
      <c r="BI7" s="5"/>
      <c r="BJ7" s="5"/>
      <c r="BK7" s="5"/>
      <c r="BL7" s="5"/>
      <c r="BM7" s="15"/>
      <c r="BN7" s="15"/>
      <c r="BO7" s="55"/>
      <c r="BP7" s="55"/>
      <c r="BQ7" s="55"/>
      <c r="BR7" s="55"/>
      <c r="BS7" s="55"/>
      <c r="BT7" s="55"/>
      <c r="BU7" s="55"/>
    </row>
    <row r="8" spans="1:77" ht="18" hidden="1" customHeight="1" x14ac:dyDescent="0.15">
      <c r="A8" s="320" t="s">
        <v>19</v>
      </c>
      <c r="B8" s="320"/>
      <c r="C8" s="320"/>
      <c r="D8" s="320"/>
      <c r="E8" s="320"/>
      <c r="F8" s="321"/>
      <c r="G8" s="313">
        <v>39</v>
      </c>
      <c r="H8" s="299"/>
      <c r="I8" s="299"/>
      <c r="J8" s="299"/>
      <c r="K8" s="299">
        <v>422</v>
      </c>
      <c r="L8" s="299"/>
      <c r="M8" s="299"/>
      <c r="N8" s="299"/>
      <c r="O8" s="299">
        <v>788</v>
      </c>
      <c r="P8" s="299"/>
      <c r="Q8" s="299"/>
      <c r="R8" s="299"/>
      <c r="S8" s="299">
        <v>110</v>
      </c>
      <c r="T8" s="299"/>
      <c r="U8" s="299"/>
      <c r="V8" s="299"/>
      <c r="W8" s="299">
        <v>11059</v>
      </c>
      <c r="X8" s="299"/>
      <c r="Y8" s="299"/>
      <c r="Z8" s="299"/>
      <c r="AA8" s="299"/>
      <c r="AB8" s="299"/>
      <c r="AC8" s="299">
        <v>5730</v>
      </c>
      <c r="AD8" s="299"/>
      <c r="AE8" s="299"/>
      <c r="AF8" s="299"/>
      <c r="AG8" s="299"/>
      <c r="AH8" s="299"/>
      <c r="AI8" s="299">
        <v>5329</v>
      </c>
      <c r="AJ8" s="299"/>
      <c r="AK8" s="299"/>
      <c r="AL8" s="299"/>
      <c r="AM8" s="299"/>
      <c r="AN8" s="299"/>
      <c r="AO8" s="300">
        <v>25.686460807600952</v>
      </c>
      <c r="AP8" s="300"/>
      <c r="AQ8" s="300"/>
      <c r="AR8" s="300"/>
      <c r="AS8" s="300"/>
      <c r="AT8" s="300"/>
      <c r="AU8" s="300"/>
      <c r="AV8" s="17"/>
      <c r="AW8" s="17"/>
      <c r="AX8" s="17"/>
      <c r="AY8" s="301">
        <v>13.97157622739018</v>
      </c>
      <c r="AZ8" s="301"/>
      <c r="BA8" s="301"/>
      <c r="BB8" s="301"/>
      <c r="BC8" s="301"/>
      <c r="BD8" s="299">
        <v>3043</v>
      </c>
      <c r="BE8" s="299"/>
      <c r="BF8" s="299"/>
      <c r="BG8" s="299"/>
      <c r="BH8" s="299"/>
      <c r="BI8" s="5"/>
      <c r="BJ8" s="5"/>
      <c r="BK8" s="5"/>
      <c r="BL8" s="5"/>
      <c r="BM8" s="15"/>
      <c r="BN8" s="15"/>
      <c r="BO8" s="55"/>
      <c r="BP8" s="55"/>
      <c r="BQ8" s="55"/>
      <c r="BR8" s="55"/>
      <c r="BS8" s="55"/>
      <c r="BT8" s="55"/>
      <c r="BU8" s="55"/>
    </row>
    <row r="9" spans="1:77" ht="18" hidden="1" customHeight="1" x14ac:dyDescent="0.15">
      <c r="A9" s="320" t="s">
        <v>20</v>
      </c>
      <c r="B9" s="320"/>
      <c r="C9" s="320"/>
      <c r="D9" s="320"/>
      <c r="E9" s="320"/>
      <c r="F9" s="321"/>
      <c r="G9" s="313">
        <v>39</v>
      </c>
      <c r="H9" s="299"/>
      <c r="I9" s="299"/>
      <c r="J9" s="299"/>
      <c r="K9" s="299">
        <v>421</v>
      </c>
      <c r="L9" s="299"/>
      <c r="M9" s="299"/>
      <c r="N9" s="299"/>
      <c r="O9" s="299">
        <v>774</v>
      </c>
      <c r="P9" s="299"/>
      <c r="Q9" s="299"/>
      <c r="R9" s="299"/>
      <c r="S9" s="299">
        <v>114</v>
      </c>
      <c r="T9" s="299"/>
      <c r="U9" s="299"/>
      <c r="V9" s="299"/>
      <c r="W9" s="299">
        <v>10814</v>
      </c>
      <c r="X9" s="299"/>
      <c r="Y9" s="299"/>
      <c r="Z9" s="299"/>
      <c r="AA9" s="299"/>
      <c r="AB9" s="299"/>
      <c r="AC9" s="299">
        <v>5586</v>
      </c>
      <c r="AD9" s="299"/>
      <c r="AE9" s="299"/>
      <c r="AF9" s="299"/>
      <c r="AG9" s="299"/>
      <c r="AH9" s="299"/>
      <c r="AI9" s="299">
        <v>5228</v>
      </c>
      <c r="AJ9" s="299"/>
      <c r="AK9" s="299"/>
      <c r="AL9" s="299"/>
      <c r="AM9" s="299"/>
      <c r="AN9" s="299"/>
      <c r="AO9" s="300">
        <v>25.7</v>
      </c>
      <c r="AP9" s="300"/>
      <c r="AQ9" s="300"/>
      <c r="AR9" s="300"/>
      <c r="AS9" s="300"/>
      <c r="AT9" s="300"/>
      <c r="AU9" s="300"/>
      <c r="AV9" s="17"/>
      <c r="AW9" s="17"/>
      <c r="AX9" s="17"/>
      <c r="AY9" s="301">
        <v>14</v>
      </c>
      <c r="AZ9" s="301"/>
      <c r="BA9" s="301"/>
      <c r="BB9" s="301"/>
      <c r="BC9" s="301"/>
      <c r="BD9" s="299">
        <v>2994</v>
      </c>
      <c r="BE9" s="299"/>
      <c r="BF9" s="299"/>
      <c r="BG9" s="299"/>
      <c r="BH9" s="299"/>
      <c r="BI9" s="5"/>
      <c r="BJ9" s="5"/>
      <c r="BK9" s="5"/>
      <c r="BL9" s="5"/>
      <c r="BM9" s="15"/>
      <c r="BN9" s="15"/>
      <c r="BO9" s="55"/>
      <c r="BP9" s="55"/>
      <c r="BQ9" s="55"/>
      <c r="BR9" s="55"/>
      <c r="BS9" s="55"/>
      <c r="BT9" s="55"/>
      <c r="BU9" s="55"/>
    </row>
    <row r="10" spans="1:77" ht="18" hidden="1" customHeight="1" x14ac:dyDescent="0.15">
      <c r="A10" s="320" t="s">
        <v>21</v>
      </c>
      <c r="B10" s="320"/>
      <c r="C10" s="320"/>
      <c r="D10" s="320"/>
      <c r="E10" s="320"/>
      <c r="F10" s="321"/>
      <c r="G10" s="313">
        <v>39</v>
      </c>
      <c r="H10" s="299"/>
      <c r="I10" s="299"/>
      <c r="J10" s="299"/>
      <c r="K10" s="299">
        <v>415</v>
      </c>
      <c r="L10" s="299"/>
      <c r="M10" s="299"/>
      <c r="N10" s="299"/>
      <c r="O10" s="299">
        <v>778</v>
      </c>
      <c r="P10" s="299"/>
      <c r="Q10" s="299"/>
      <c r="R10" s="299"/>
      <c r="S10" s="299">
        <v>106</v>
      </c>
      <c r="T10" s="299"/>
      <c r="U10" s="299"/>
      <c r="V10" s="299"/>
      <c r="W10" s="299">
        <v>10599</v>
      </c>
      <c r="X10" s="299"/>
      <c r="Y10" s="299"/>
      <c r="Z10" s="299"/>
      <c r="AA10" s="299"/>
      <c r="AB10" s="299"/>
      <c r="AC10" s="299">
        <v>5476</v>
      </c>
      <c r="AD10" s="299"/>
      <c r="AE10" s="299"/>
      <c r="AF10" s="299"/>
      <c r="AG10" s="299"/>
      <c r="AH10" s="299"/>
      <c r="AI10" s="299">
        <v>5123</v>
      </c>
      <c r="AJ10" s="299"/>
      <c r="AK10" s="299"/>
      <c r="AL10" s="299"/>
      <c r="AM10" s="299"/>
      <c r="AN10" s="299"/>
      <c r="AO10" s="300">
        <v>25.5</v>
      </c>
      <c r="AP10" s="300"/>
      <c r="AQ10" s="300"/>
      <c r="AR10" s="300"/>
      <c r="AS10" s="300"/>
      <c r="AT10" s="300"/>
      <c r="AU10" s="300"/>
      <c r="AV10" s="17"/>
      <c r="AW10" s="17"/>
      <c r="AX10" s="17"/>
      <c r="AY10" s="301">
        <v>13.6</v>
      </c>
      <c r="AZ10" s="301"/>
      <c r="BA10" s="301"/>
      <c r="BB10" s="301"/>
      <c r="BC10" s="301"/>
      <c r="BD10" s="299">
        <v>2814</v>
      </c>
      <c r="BE10" s="299"/>
      <c r="BF10" s="299"/>
      <c r="BG10" s="299"/>
      <c r="BH10" s="299"/>
      <c r="BI10" s="5"/>
      <c r="BJ10" s="5"/>
      <c r="BK10" s="5"/>
      <c r="BL10" s="5"/>
      <c r="BM10" s="15"/>
      <c r="BN10" s="15"/>
      <c r="BO10" s="55"/>
      <c r="BP10" s="55"/>
      <c r="BQ10" s="55"/>
      <c r="BR10" s="55"/>
      <c r="BS10" s="55"/>
      <c r="BT10" s="55"/>
      <c r="BU10" s="55"/>
    </row>
    <row r="11" spans="1:77" ht="18" customHeight="1" x14ac:dyDescent="0.15">
      <c r="A11" s="318" t="s">
        <v>181</v>
      </c>
      <c r="B11" s="318"/>
      <c r="C11" s="318"/>
      <c r="D11" s="318"/>
      <c r="E11" s="318"/>
      <c r="F11" s="319"/>
      <c r="G11" s="313">
        <v>34</v>
      </c>
      <c r="H11" s="299"/>
      <c r="I11" s="299"/>
      <c r="J11" s="299"/>
      <c r="K11" s="299">
        <v>317</v>
      </c>
      <c r="L11" s="299"/>
      <c r="M11" s="299"/>
      <c r="N11" s="299"/>
      <c r="O11" s="299">
        <v>566</v>
      </c>
      <c r="P11" s="299"/>
      <c r="Q11" s="299"/>
      <c r="R11" s="299"/>
      <c r="S11" s="299">
        <v>45</v>
      </c>
      <c r="T11" s="299"/>
      <c r="U11" s="299"/>
      <c r="V11" s="299"/>
      <c r="W11" s="299">
        <v>6949</v>
      </c>
      <c r="X11" s="299"/>
      <c r="Y11" s="299"/>
      <c r="Z11" s="299"/>
      <c r="AA11" s="299"/>
      <c r="AB11" s="299"/>
      <c r="AC11" s="299">
        <v>3601</v>
      </c>
      <c r="AD11" s="299"/>
      <c r="AE11" s="299"/>
      <c r="AF11" s="299"/>
      <c r="AG11" s="299"/>
      <c r="AH11" s="299"/>
      <c r="AI11" s="299">
        <v>3348</v>
      </c>
      <c r="AJ11" s="299"/>
      <c r="AK11" s="299"/>
      <c r="AL11" s="299"/>
      <c r="AM11" s="299"/>
      <c r="AN11" s="299"/>
      <c r="AO11" s="300">
        <v>21.921135646687699</v>
      </c>
      <c r="AP11" s="300"/>
      <c r="AQ11" s="300"/>
      <c r="AR11" s="300"/>
      <c r="AS11" s="300"/>
      <c r="AT11" s="300"/>
      <c r="AU11" s="300"/>
      <c r="AV11" s="17"/>
      <c r="AW11" s="17"/>
      <c r="AX11" s="17"/>
      <c r="AY11" s="301">
        <v>12.277385159010601</v>
      </c>
      <c r="AZ11" s="301"/>
      <c r="BA11" s="301"/>
      <c r="BB11" s="301"/>
      <c r="BC11" s="301"/>
      <c r="BD11" s="299">
        <v>2814</v>
      </c>
      <c r="BE11" s="299"/>
      <c r="BF11" s="299"/>
      <c r="BG11" s="299"/>
      <c r="BH11" s="299"/>
      <c r="BI11" s="5"/>
      <c r="BJ11" s="5"/>
      <c r="BK11" s="5"/>
      <c r="BL11" s="5"/>
      <c r="BM11" s="15"/>
      <c r="BN11" s="15"/>
      <c r="BO11" s="55"/>
      <c r="BP11" s="55"/>
      <c r="BQ11" s="55"/>
      <c r="BR11" s="55"/>
      <c r="BS11" s="55"/>
      <c r="BT11" s="55"/>
      <c r="BU11" s="55"/>
    </row>
    <row r="12" spans="1:77" ht="18" customHeight="1" x14ac:dyDescent="0.15">
      <c r="A12" s="318" t="s">
        <v>483</v>
      </c>
      <c r="B12" s="318"/>
      <c r="C12" s="318"/>
      <c r="D12" s="318"/>
      <c r="E12" s="318"/>
      <c r="F12" s="319"/>
      <c r="G12" s="313">
        <v>34</v>
      </c>
      <c r="H12" s="299"/>
      <c r="I12" s="299"/>
      <c r="J12" s="299"/>
      <c r="K12" s="299">
        <v>309</v>
      </c>
      <c r="L12" s="299"/>
      <c r="M12" s="299"/>
      <c r="N12" s="299"/>
      <c r="O12" s="299">
        <v>560</v>
      </c>
      <c r="P12" s="299"/>
      <c r="Q12" s="299"/>
      <c r="R12" s="299"/>
      <c r="S12" s="299">
        <v>49</v>
      </c>
      <c r="T12" s="299"/>
      <c r="U12" s="299"/>
      <c r="V12" s="299"/>
      <c r="W12" s="299">
        <v>6723</v>
      </c>
      <c r="X12" s="299"/>
      <c r="Y12" s="299"/>
      <c r="Z12" s="299"/>
      <c r="AA12" s="299"/>
      <c r="AB12" s="299"/>
      <c r="AC12" s="299">
        <v>3491</v>
      </c>
      <c r="AD12" s="299"/>
      <c r="AE12" s="299"/>
      <c r="AF12" s="299"/>
      <c r="AG12" s="299"/>
      <c r="AH12" s="299"/>
      <c r="AI12" s="299">
        <v>3232</v>
      </c>
      <c r="AJ12" s="299"/>
      <c r="AK12" s="299"/>
      <c r="AL12" s="299"/>
      <c r="AM12" s="299"/>
      <c r="AN12" s="299"/>
      <c r="AO12" s="300">
        <v>21.757281553398059</v>
      </c>
      <c r="AP12" s="300"/>
      <c r="AQ12" s="300"/>
      <c r="AR12" s="300"/>
      <c r="AS12" s="300"/>
      <c r="AT12" s="300"/>
      <c r="AU12" s="300"/>
      <c r="AV12" s="17"/>
      <c r="AW12" s="17"/>
      <c r="AX12" s="17"/>
      <c r="AY12" s="301">
        <v>12.005357142857143</v>
      </c>
      <c r="AZ12" s="301"/>
      <c r="BA12" s="301"/>
      <c r="BB12" s="301"/>
      <c r="BC12" s="301"/>
      <c r="BD12" s="299">
        <f>BD16+BD19+BD20+BD23</f>
        <v>2838</v>
      </c>
      <c r="BE12" s="299"/>
      <c r="BF12" s="299"/>
      <c r="BG12" s="299"/>
      <c r="BH12" s="299"/>
      <c r="BI12" s="5"/>
      <c r="BJ12" s="5"/>
      <c r="BK12" s="5"/>
      <c r="BL12" s="5"/>
      <c r="BM12" s="15"/>
      <c r="BN12" s="15"/>
      <c r="BO12" s="55"/>
      <c r="BP12" s="55"/>
      <c r="BQ12" s="55"/>
      <c r="BR12" s="55"/>
      <c r="BS12" s="55"/>
      <c r="BT12" s="55"/>
      <c r="BU12" s="55"/>
    </row>
    <row r="13" spans="1:77" ht="18" customHeight="1" x14ac:dyDescent="0.15">
      <c r="A13" s="318" t="s">
        <v>502</v>
      </c>
      <c r="B13" s="318"/>
      <c r="C13" s="318"/>
      <c r="D13" s="318"/>
      <c r="E13" s="318"/>
      <c r="F13" s="319"/>
      <c r="G13" s="313">
        <v>33</v>
      </c>
      <c r="H13" s="299"/>
      <c r="I13" s="299"/>
      <c r="J13" s="299"/>
      <c r="K13" s="299">
        <v>307</v>
      </c>
      <c r="L13" s="299"/>
      <c r="M13" s="299"/>
      <c r="N13" s="299"/>
      <c r="O13" s="299">
        <v>559</v>
      </c>
      <c r="P13" s="299"/>
      <c r="Q13" s="299"/>
      <c r="R13" s="299"/>
      <c r="S13" s="299">
        <v>44</v>
      </c>
      <c r="T13" s="299"/>
      <c r="U13" s="299"/>
      <c r="V13" s="299"/>
      <c r="W13" s="299">
        <v>6579</v>
      </c>
      <c r="X13" s="299"/>
      <c r="Y13" s="299"/>
      <c r="Z13" s="299"/>
      <c r="AA13" s="299"/>
      <c r="AB13" s="299"/>
      <c r="AC13" s="299">
        <v>3433</v>
      </c>
      <c r="AD13" s="299"/>
      <c r="AE13" s="299"/>
      <c r="AF13" s="299"/>
      <c r="AG13" s="299"/>
      <c r="AH13" s="299"/>
      <c r="AI13" s="299">
        <v>3146</v>
      </c>
      <c r="AJ13" s="299"/>
      <c r="AK13" s="299"/>
      <c r="AL13" s="299"/>
      <c r="AM13" s="299"/>
      <c r="AN13" s="299"/>
      <c r="AO13" s="300">
        <v>21.429967426710096</v>
      </c>
      <c r="AP13" s="300"/>
      <c r="AQ13" s="300"/>
      <c r="AR13" s="300"/>
      <c r="AS13" s="300"/>
      <c r="AT13" s="300"/>
      <c r="AU13" s="300"/>
      <c r="AV13" s="17"/>
      <c r="AW13" s="17"/>
      <c r="AX13" s="17"/>
      <c r="AY13" s="301">
        <v>11.76923076923077</v>
      </c>
      <c r="AZ13" s="301"/>
      <c r="BA13" s="301"/>
      <c r="BB13" s="301"/>
      <c r="BC13" s="301"/>
      <c r="BD13" s="299">
        <f>BD16+BD19+BD20+BD23</f>
        <v>2838</v>
      </c>
      <c r="BE13" s="299"/>
      <c r="BF13" s="299"/>
      <c r="BG13" s="299"/>
      <c r="BH13" s="299"/>
      <c r="BI13" s="5"/>
      <c r="BJ13" s="5"/>
      <c r="BK13" s="5"/>
      <c r="BL13" s="5"/>
      <c r="BM13" s="15"/>
      <c r="BN13" s="15"/>
      <c r="BO13" s="55"/>
      <c r="BP13" s="55"/>
      <c r="BQ13" s="55"/>
      <c r="BR13" s="55"/>
      <c r="BS13" s="55"/>
      <c r="BT13" s="55"/>
      <c r="BU13" s="55"/>
    </row>
    <row r="14" spans="1:77" ht="18" customHeight="1" x14ac:dyDescent="0.15">
      <c r="A14" s="318" t="s">
        <v>503</v>
      </c>
      <c r="B14" s="318"/>
      <c r="C14" s="318"/>
      <c r="D14" s="318"/>
      <c r="E14" s="318"/>
      <c r="F14" s="319"/>
      <c r="G14" s="313">
        <v>32</v>
      </c>
      <c r="H14" s="299"/>
      <c r="I14" s="299"/>
      <c r="J14" s="299"/>
      <c r="K14" s="299">
        <v>306</v>
      </c>
      <c r="L14" s="299"/>
      <c r="M14" s="299"/>
      <c r="N14" s="299"/>
      <c r="O14" s="299">
        <v>549</v>
      </c>
      <c r="P14" s="299"/>
      <c r="Q14" s="299"/>
      <c r="R14" s="299"/>
      <c r="S14" s="299">
        <v>48</v>
      </c>
      <c r="T14" s="299"/>
      <c r="U14" s="299"/>
      <c r="V14" s="299"/>
      <c r="W14" s="299">
        <v>6460</v>
      </c>
      <c r="X14" s="299"/>
      <c r="Y14" s="299"/>
      <c r="Z14" s="299"/>
      <c r="AA14" s="299"/>
      <c r="AB14" s="299"/>
      <c r="AC14" s="299">
        <v>3366</v>
      </c>
      <c r="AD14" s="299"/>
      <c r="AE14" s="299"/>
      <c r="AF14" s="299"/>
      <c r="AG14" s="299"/>
      <c r="AH14" s="299"/>
      <c r="AI14" s="299">
        <v>3094</v>
      </c>
      <c r="AJ14" s="299"/>
      <c r="AK14" s="299"/>
      <c r="AL14" s="299"/>
      <c r="AM14" s="299"/>
      <c r="AN14" s="299"/>
      <c r="AO14" s="300">
        <v>21.111111111111111</v>
      </c>
      <c r="AP14" s="300"/>
      <c r="AQ14" s="300"/>
      <c r="AR14" s="300"/>
      <c r="AS14" s="300"/>
      <c r="AT14" s="300"/>
      <c r="AU14" s="300"/>
      <c r="AV14" s="17"/>
      <c r="AW14" s="17"/>
      <c r="AX14" s="17"/>
      <c r="AY14" s="301">
        <v>11.766848816029144</v>
      </c>
      <c r="AZ14" s="301"/>
      <c r="BA14" s="301"/>
      <c r="BB14" s="301"/>
      <c r="BC14" s="301"/>
      <c r="BD14" s="76"/>
      <c r="BE14" s="76"/>
      <c r="BF14" s="76"/>
      <c r="BG14" s="76"/>
      <c r="BH14" s="76"/>
      <c r="BI14" s="5"/>
      <c r="BJ14" s="5"/>
      <c r="BK14" s="5"/>
      <c r="BL14" s="5"/>
      <c r="BM14" s="15"/>
      <c r="BN14" s="15"/>
      <c r="BO14" s="55"/>
      <c r="BP14" s="55"/>
      <c r="BQ14" s="55"/>
      <c r="BR14" s="55"/>
      <c r="BS14" s="55"/>
      <c r="BT14" s="55"/>
      <c r="BU14" s="55"/>
    </row>
    <row r="15" spans="1:77" ht="18" customHeight="1" x14ac:dyDescent="0.15">
      <c r="A15" s="318" t="s">
        <v>500</v>
      </c>
      <c r="B15" s="318"/>
      <c r="C15" s="318"/>
      <c r="D15" s="318"/>
      <c r="E15" s="318"/>
      <c r="F15" s="319"/>
      <c r="G15" s="299">
        <f>SUM(G16,G19,G20)</f>
        <v>28</v>
      </c>
      <c r="H15" s="299"/>
      <c r="I15" s="299"/>
      <c r="J15" s="299"/>
      <c r="K15" s="299">
        <f>SUM(K16,K19,K20)</f>
        <v>289</v>
      </c>
      <c r="L15" s="299"/>
      <c r="M15" s="299"/>
      <c r="N15" s="299"/>
      <c r="O15" s="299">
        <f>SUM(O16,O19,O20)</f>
        <v>511</v>
      </c>
      <c r="P15" s="299"/>
      <c r="Q15" s="299"/>
      <c r="R15" s="299"/>
      <c r="S15" s="299">
        <f>SUM(S16,S19,S20)</f>
        <v>43</v>
      </c>
      <c r="T15" s="299"/>
      <c r="U15" s="299"/>
      <c r="V15" s="299"/>
      <c r="W15" s="299">
        <f>W16+W19+W20</f>
        <v>6259</v>
      </c>
      <c r="X15" s="299"/>
      <c r="Y15" s="299"/>
      <c r="Z15" s="299"/>
      <c r="AA15" s="299"/>
      <c r="AB15" s="299"/>
      <c r="AC15" s="299">
        <f>AC16+AC19+AC20</f>
        <v>3238</v>
      </c>
      <c r="AD15" s="299"/>
      <c r="AE15" s="299"/>
      <c r="AF15" s="299"/>
      <c r="AG15" s="299"/>
      <c r="AH15" s="299"/>
      <c r="AI15" s="299">
        <f>AI16+AI19+AI20</f>
        <v>3021</v>
      </c>
      <c r="AJ15" s="299"/>
      <c r="AK15" s="299"/>
      <c r="AL15" s="299"/>
      <c r="AM15" s="299"/>
      <c r="AN15" s="299"/>
      <c r="AO15" s="300">
        <f t="shared" ref="AO15:AO22" si="0">SUM(W15/K15)</f>
        <v>21.657439446366784</v>
      </c>
      <c r="AP15" s="300"/>
      <c r="AQ15" s="300"/>
      <c r="AR15" s="300"/>
      <c r="AS15" s="300"/>
      <c r="AT15" s="300"/>
      <c r="AU15" s="300"/>
      <c r="AV15" s="17"/>
      <c r="AW15" s="17"/>
      <c r="AX15" s="17"/>
      <c r="AY15" s="301">
        <f t="shared" ref="AY15:AY22" si="1">SUM(W15/O15)</f>
        <v>12.24853228962818</v>
      </c>
      <c r="AZ15" s="301"/>
      <c r="BA15" s="301"/>
      <c r="BB15" s="301"/>
      <c r="BC15" s="301"/>
      <c r="BD15" s="299">
        <f>BD17+BD20+BD21+BD24</f>
        <v>2384</v>
      </c>
      <c r="BE15" s="299"/>
      <c r="BF15" s="299"/>
      <c r="BG15" s="299"/>
      <c r="BH15" s="299"/>
      <c r="BI15" s="5"/>
      <c r="BJ15" s="5"/>
      <c r="BK15" s="5"/>
      <c r="BL15" s="5"/>
      <c r="BM15" s="15"/>
      <c r="BN15" s="15"/>
      <c r="BO15" s="55"/>
      <c r="BP15" s="55"/>
      <c r="BQ15" s="55"/>
      <c r="BR15" s="55"/>
      <c r="BS15" s="55"/>
      <c r="BT15" s="55"/>
      <c r="BU15" s="55"/>
    </row>
    <row r="16" spans="1:77" ht="18" customHeight="1" x14ac:dyDescent="0.15">
      <c r="A16" s="68" t="s">
        <v>22</v>
      </c>
      <c r="B16" s="68"/>
      <c r="C16" s="281"/>
      <c r="D16" s="281"/>
      <c r="E16" s="281"/>
      <c r="F16" s="282"/>
      <c r="G16" s="313">
        <v>4</v>
      </c>
      <c r="H16" s="299"/>
      <c r="I16" s="299"/>
      <c r="J16" s="299"/>
      <c r="K16" s="299">
        <v>28</v>
      </c>
      <c r="L16" s="299"/>
      <c r="M16" s="299"/>
      <c r="N16" s="299"/>
      <c r="O16" s="299">
        <v>44</v>
      </c>
      <c r="P16" s="299"/>
      <c r="Q16" s="299"/>
      <c r="R16" s="299"/>
      <c r="S16" s="299">
        <v>11</v>
      </c>
      <c r="T16" s="299"/>
      <c r="U16" s="299"/>
      <c r="V16" s="299"/>
      <c r="W16" s="299">
        <f>AC16+AI16</f>
        <v>746</v>
      </c>
      <c r="X16" s="299"/>
      <c r="Y16" s="299"/>
      <c r="Z16" s="299"/>
      <c r="AA16" s="299"/>
      <c r="AB16" s="299"/>
      <c r="AC16" s="299">
        <v>368</v>
      </c>
      <c r="AD16" s="299"/>
      <c r="AE16" s="299"/>
      <c r="AF16" s="299"/>
      <c r="AG16" s="299"/>
      <c r="AH16" s="299"/>
      <c r="AI16" s="299">
        <v>378</v>
      </c>
      <c r="AJ16" s="299"/>
      <c r="AK16" s="299"/>
      <c r="AL16" s="299"/>
      <c r="AM16" s="299"/>
      <c r="AN16" s="299"/>
      <c r="AO16" s="300">
        <f>SUM(W16/K16)</f>
        <v>26.642857142857142</v>
      </c>
      <c r="AP16" s="300"/>
      <c r="AQ16" s="300"/>
      <c r="AR16" s="300"/>
      <c r="AS16" s="300"/>
      <c r="AT16" s="300"/>
      <c r="AU16" s="300"/>
      <c r="AV16" s="17"/>
      <c r="AW16" s="17"/>
      <c r="AX16" s="17"/>
      <c r="AY16" s="301">
        <f t="shared" si="1"/>
        <v>16.954545454545453</v>
      </c>
      <c r="AZ16" s="301"/>
      <c r="BA16" s="301"/>
      <c r="BB16" s="301"/>
      <c r="BC16" s="301"/>
      <c r="BD16" s="299">
        <v>379</v>
      </c>
      <c r="BE16" s="299"/>
      <c r="BF16" s="299"/>
      <c r="BG16" s="299"/>
      <c r="BH16" s="299"/>
      <c r="BI16" s="5"/>
      <c r="BJ16" s="5"/>
      <c r="BK16" s="5"/>
      <c r="BL16" s="5"/>
      <c r="BM16" s="15"/>
      <c r="BN16" s="15"/>
      <c r="BO16" s="55"/>
      <c r="BP16" s="55"/>
      <c r="BQ16" s="55"/>
      <c r="BR16" s="55"/>
      <c r="BS16" s="55"/>
      <c r="BT16" s="55"/>
      <c r="BU16" s="55"/>
    </row>
    <row r="17" spans="1:73" ht="18" customHeight="1" x14ac:dyDescent="0.15">
      <c r="A17" s="68" t="s">
        <v>23</v>
      </c>
      <c r="B17" s="68"/>
      <c r="C17" s="281"/>
      <c r="D17" s="281"/>
      <c r="E17" s="281"/>
      <c r="F17" s="282"/>
      <c r="G17" s="314" t="s">
        <v>505</v>
      </c>
      <c r="H17" s="315"/>
      <c r="I17" s="315"/>
      <c r="J17" s="315"/>
      <c r="K17" s="315" t="s">
        <v>506</v>
      </c>
      <c r="L17" s="315"/>
      <c r="M17" s="315"/>
      <c r="N17" s="315"/>
      <c r="O17" s="315" t="s">
        <v>505</v>
      </c>
      <c r="P17" s="315"/>
      <c r="Q17" s="315"/>
      <c r="R17" s="315"/>
      <c r="S17" s="315" t="s">
        <v>506</v>
      </c>
      <c r="T17" s="315"/>
      <c r="U17" s="315"/>
      <c r="V17" s="315"/>
      <c r="W17" s="316" t="s">
        <v>506</v>
      </c>
      <c r="X17" s="316"/>
      <c r="Y17" s="316"/>
      <c r="Z17" s="316"/>
      <c r="AA17" s="316"/>
      <c r="AB17" s="316"/>
      <c r="AC17" s="315" t="s">
        <v>506</v>
      </c>
      <c r="AD17" s="315"/>
      <c r="AE17" s="315"/>
      <c r="AF17" s="315"/>
      <c r="AG17" s="315"/>
      <c r="AH17" s="315"/>
      <c r="AI17" s="315" t="s">
        <v>506</v>
      </c>
      <c r="AJ17" s="315"/>
      <c r="AK17" s="315"/>
      <c r="AL17" s="315"/>
      <c r="AM17" s="315"/>
      <c r="AN17" s="315"/>
      <c r="AO17" s="316" t="s">
        <v>506</v>
      </c>
      <c r="AP17" s="316"/>
      <c r="AQ17" s="316"/>
      <c r="AR17" s="316"/>
      <c r="AS17" s="316"/>
      <c r="AT17" s="316"/>
      <c r="AU17" s="316"/>
      <c r="AV17" s="271"/>
      <c r="AW17" s="271"/>
      <c r="AX17" s="271"/>
      <c r="AY17" s="317" t="s">
        <v>516</v>
      </c>
      <c r="AZ17" s="317"/>
      <c r="BA17" s="317"/>
      <c r="BB17" s="317"/>
      <c r="BC17" s="317"/>
      <c r="BD17" s="297">
        <v>52</v>
      </c>
      <c r="BE17" s="297"/>
      <c r="BF17" s="297"/>
      <c r="BG17" s="297"/>
      <c r="BH17" s="297"/>
      <c r="BI17" s="5"/>
      <c r="BJ17" s="5"/>
      <c r="BK17" s="5"/>
      <c r="BL17" s="5"/>
      <c r="BM17" s="15"/>
      <c r="BN17" s="15"/>
      <c r="BO17" s="55"/>
      <c r="BP17" s="55"/>
      <c r="BQ17" s="55"/>
      <c r="BR17" s="55"/>
      <c r="BS17" s="55"/>
      <c r="BT17" s="55"/>
      <c r="BU17" s="55"/>
    </row>
    <row r="18" spans="1:73" ht="18" customHeight="1" x14ac:dyDescent="0.15">
      <c r="A18" s="68" t="s">
        <v>24</v>
      </c>
      <c r="B18" s="68"/>
      <c r="C18" s="281"/>
      <c r="D18" s="281"/>
      <c r="E18" s="281"/>
      <c r="F18" s="282"/>
      <c r="G18" s="312">
        <f>G16</f>
        <v>4</v>
      </c>
      <c r="H18" s="297"/>
      <c r="I18" s="297"/>
      <c r="J18" s="297"/>
      <c r="K18" s="297">
        <f>K16</f>
        <v>28</v>
      </c>
      <c r="L18" s="297"/>
      <c r="M18" s="297"/>
      <c r="N18" s="297"/>
      <c r="O18" s="297">
        <f>O16</f>
        <v>44</v>
      </c>
      <c r="P18" s="297"/>
      <c r="Q18" s="297"/>
      <c r="R18" s="297"/>
      <c r="S18" s="297">
        <f>S16</f>
        <v>11</v>
      </c>
      <c r="T18" s="297"/>
      <c r="U18" s="297"/>
      <c r="V18" s="297"/>
      <c r="W18" s="299">
        <f>W16</f>
        <v>746</v>
      </c>
      <c r="X18" s="299"/>
      <c r="Y18" s="299"/>
      <c r="Z18" s="299"/>
      <c r="AA18" s="299"/>
      <c r="AB18" s="299"/>
      <c r="AC18" s="297">
        <f>AC16</f>
        <v>368</v>
      </c>
      <c r="AD18" s="297"/>
      <c r="AE18" s="297"/>
      <c r="AF18" s="297"/>
      <c r="AG18" s="297"/>
      <c r="AH18" s="297"/>
      <c r="AI18" s="297">
        <f>AI16</f>
        <v>378</v>
      </c>
      <c r="AJ18" s="297"/>
      <c r="AK18" s="297"/>
      <c r="AL18" s="297"/>
      <c r="AM18" s="297"/>
      <c r="AN18" s="297"/>
      <c r="AO18" s="300">
        <f t="shared" si="0"/>
        <v>26.642857142857142</v>
      </c>
      <c r="AP18" s="300"/>
      <c r="AQ18" s="300"/>
      <c r="AR18" s="300"/>
      <c r="AS18" s="300"/>
      <c r="AT18" s="300"/>
      <c r="AU18" s="300"/>
      <c r="AV18" s="17"/>
      <c r="AW18" s="17"/>
      <c r="AX18" s="17"/>
      <c r="AY18" s="301">
        <f t="shared" si="1"/>
        <v>16.954545454545453</v>
      </c>
      <c r="AZ18" s="301"/>
      <c r="BA18" s="301"/>
      <c r="BB18" s="301"/>
      <c r="BC18" s="301"/>
      <c r="BD18" s="297">
        <v>327</v>
      </c>
      <c r="BE18" s="297"/>
      <c r="BF18" s="297"/>
      <c r="BG18" s="297"/>
      <c r="BH18" s="297"/>
      <c r="BI18" s="5"/>
      <c r="BJ18" s="5"/>
      <c r="BK18" s="5"/>
      <c r="BL18" s="5"/>
      <c r="BM18" s="15"/>
      <c r="BN18" s="15"/>
      <c r="BO18" s="55"/>
      <c r="BP18" s="55"/>
      <c r="BQ18" s="55"/>
      <c r="BR18" s="55"/>
      <c r="BS18" s="55"/>
      <c r="BT18" s="55"/>
      <c r="BU18" s="55"/>
    </row>
    <row r="19" spans="1:73" ht="18" customHeight="1" x14ac:dyDescent="0.15">
      <c r="A19" s="68" t="s">
        <v>25</v>
      </c>
      <c r="B19" s="68"/>
      <c r="C19" s="281"/>
      <c r="D19" s="281"/>
      <c r="E19" s="281"/>
      <c r="F19" s="282"/>
      <c r="G19" s="312">
        <v>16</v>
      </c>
      <c r="H19" s="297"/>
      <c r="I19" s="297"/>
      <c r="J19" s="297"/>
      <c r="K19" s="297">
        <v>182</v>
      </c>
      <c r="L19" s="297"/>
      <c r="M19" s="297"/>
      <c r="N19" s="297"/>
      <c r="O19" s="297">
        <v>286</v>
      </c>
      <c r="P19" s="297"/>
      <c r="Q19" s="297"/>
      <c r="R19" s="297"/>
      <c r="S19" s="297">
        <v>18</v>
      </c>
      <c r="T19" s="297"/>
      <c r="U19" s="297"/>
      <c r="V19" s="297"/>
      <c r="W19" s="299">
        <v>3513</v>
      </c>
      <c r="X19" s="299"/>
      <c r="Y19" s="299"/>
      <c r="Z19" s="299"/>
      <c r="AA19" s="299"/>
      <c r="AB19" s="299"/>
      <c r="AC19" s="297">
        <v>1853</v>
      </c>
      <c r="AD19" s="297"/>
      <c r="AE19" s="297"/>
      <c r="AF19" s="297"/>
      <c r="AG19" s="297"/>
      <c r="AH19" s="297"/>
      <c r="AI19" s="297">
        <v>1660</v>
      </c>
      <c r="AJ19" s="297"/>
      <c r="AK19" s="297"/>
      <c r="AL19" s="297"/>
      <c r="AM19" s="297"/>
      <c r="AN19" s="297"/>
      <c r="AO19" s="300">
        <f>SUM(W19/K19)</f>
        <v>19.302197802197803</v>
      </c>
      <c r="AP19" s="300"/>
      <c r="AQ19" s="300"/>
      <c r="AR19" s="300"/>
      <c r="AS19" s="300"/>
      <c r="AT19" s="300"/>
      <c r="AU19" s="300"/>
      <c r="AV19" s="17"/>
      <c r="AW19" s="17"/>
      <c r="AX19" s="17"/>
      <c r="AY19" s="301">
        <f t="shared" si="1"/>
        <v>12.283216783216783</v>
      </c>
      <c r="AZ19" s="301"/>
      <c r="BA19" s="301"/>
      <c r="BB19" s="301"/>
      <c r="BC19" s="301"/>
      <c r="BD19" s="297">
        <v>851</v>
      </c>
      <c r="BE19" s="297"/>
      <c r="BF19" s="297"/>
      <c r="BG19" s="297"/>
      <c r="BH19" s="297"/>
      <c r="BI19" s="5"/>
      <c r="BJ19" s="5"/>
      <c r="BK19" s="5"/>
      <c r="BL19" s="5"/>
      <c r="BM19" s="15"/>
      <c r="BN19" s="15"/>
      <c r="BO19" s="18"/>
      <c r="BP19" s="55"/>
      <c r="BQ19" s="55"/>
      <c r="BR19" s="55"/>
      <c r="BS19" s="55"/>
      <c r="BT19" s="55"/>
      <c r="BU19" s="55"/>
    </row>
    <row r="20" spans="1:73" ht="18" customHeight="1" x14ac:dyDescent="0.15">
      <c r="A20" s="68" t="s">
        <v>26</v>
      </c>
      <c r="B20" s="68"/>
      <c r="C20" s="281"/>
      <c r="D20" s="281"/>
      <c r="E20" s="281"/>
      <c r="F20" s="282"/>
      <c r="G20" s="313">
        <v>8</v>
      </c>
      <c r="H20" s="299"/>
      <c r="I20" s="299"/>
      <c r="J20" s="299"/>
      <c r="K20" s="299">
        <v>79</v>
      </c>
      <c r="L20" s="299"/>
      <c r="M20" s="299"/>
      <c r="N20" s="299"/>
      <c r="O20" s="299">
        <v>181</v>
      </c>
      <c r="P20" s="299"/>
      <c r="Q20" s="299"/>
      <c r="R20" s="299"/>
      <c r="S20" s="299">
        <v>14</v>
      </c>
      <c r="T20" s="299"/>
      <c r="U20" s="299"/>
      <c r="V20" s="299"/>
      <c r="W20" s="299">
        <v>2000</v>
      </c>
      <c r="X20" s="299"/>
      <c r="Y20" s="299"/>
      <c r="Z20" s="299"/>
      <c r="AA20" s="299"/>
      <c r="AB20" s="299"/>
      <c r="AC20" s="299">
        <v>1017</v>
      </c>
      <c r="AD20" s="299"/>
      <c r="AE20" s="299"/>
      <c r="AF20" s="299"/>
      <c r="AG20" s="299"/>
      <c r="AH20" s="299"/>
      <c r="AI20" s="299">
        <v>983</v>
      </c>
      <c r="AJ20" s="299"/>
      <c r="AK20" s="299"/>
      <c r="AL20" s="299"/>
      <c r="AM20" s="299"/>
      <c r="AN20" s="299"/>
      <c r="AO20" s="300">
        <f t="shared" si="0"/>
        <v>25.316455696202532</v>
      </c>
      <c r="AP20" s="300"/>
      <c r="AQ20" s="300"/>
      <c r="AR20" s="300"/>
      <c r="AS20" s="300"/>
      <c r="AT20" s="300"/>
      <c r="AU20" s="300"/>
      <c r="AV20" s="17"/>
      <c r="AW20" s="17"/>
      <c r="AX20" s="17"/>
      <c r="AY20" s="301">
        <f t="shared" si="1"/>
        <v>11.049723756906078</v>
      </c>
      <c r="AZ20" s="301"/>
      <c r="BA20" s="301"/>
      <c r="BB20" s="301"/>
      <c r="BC20" s="301"/>
      <c r="BD20" s="299">
        <v>905</v>
      </c>
      <c r="BE20" s="299"/>
      <c r="BF20" s="299"/>
      <c r="BG20" s="299"/>
      <c r="BH20" s="299"/>
      <c r="BI20" s="5"/>
      <c r="BJ20" s="5"/>
      <c r="BK20" s="5"/>
      <c r="BL20" s="5"/>
      <c r="BM20" s="15"/>
      <c r="BN20" s="15"/>
      <c r="BO20" s="55"/>
      <c r="BP20" s="55"/>
      <c r="BQ20" s="55"/>
      <c r="BR20" s="55"/>
      <c r="BS20" s="55"/>
      <c r="BT20" s="55"/>
      <c r="BU20" s="55"/>
    </row>
    <row r="21" spans="1:73" ht="18" customHeight="1" x14ac:dyDescent="0.15">
      <c r="A21" s="68" t="s">
        <v>23</v>
      </c>
      <c r="B21" s="68"/>
      <c r="C21" s="281"/>
      <c r="D21" s="281"/>
      <c r="E21" s="281"/>
      <c r="F21" s="282"/>
      <c r="G21" s="312">
        <v>7</v>
      </c>
      <c r="H21" s="297"/>
      <c r="I21" s="297"/>
      <c r="J21" s="297"/>
      <c r="K21" s="297">
        <v>73</v>
      </c>
      <c r="L21" s="297"/>
      <c r="M21" s="297"/>
      <c r="N21" s="297"/>
      <c r="O21" s="297">
        <v>169</v>
      </c>
      <c r="P21" s="297"/>
      <c r="Q21" s="297"/>
      <c r="R21" s="297"/>
      <c r="S21" s="297">
        <v>9</v>
      </c>
      <c r="T21" s="297"/>
      <c r="U21" s="297"/>
      <c r="V21" s="297"/>
      <c r="W21" s="299">
        <v>1838</v>
      </c>
      <c r="X21" s="299"/>
      <c r="Y21" s="299"/>
      <c r="Z21" s="299"/>
      <c r="AA21" s="299"/>
      <c r="AB21" s="299"/>
      <c r="AC21" s="297">
        <v>960</v>
      </c>
      <c r="AD21" s="297"/>
      <c r="AE21" s="297"/>
      <c r="AF21" s="297"/>
      <c r="AG21" s="297"/>
      <c r="AH21" s="297"/>
      <c r="AI21" s="297">
        <v>878</v>
      </c>
      <c r="AJ21" s="297"/>
      <c r="AK21" s="297"/>
      <c r="AL21" s="297"/>
      <c r="AM21" s="297"/>
      <c r="AN21" s="297"/>
      <c r="AO21" s="300">
        <f t="shared" si="0"/>
        <v>25.17808219178082</v>
      </c>
      <c r="AP21" s="300"/>
      <c r="AQ21" s="300"/>
      <c r="AR21" s="300"/>
      <c r="AS21" s="300"/>
      <c r="AT21" s="300"/>
      <c r="AU21" s="300"/>
      <c r="AV21" s="17"/>
      <c r="AW21" s="17"/>
      <c r="AX21" s="17"/>
      <c r="AY21" s="301">
        <f t="shared" si="1"/>
        <v>10.875739644970414</v>
      </c>
      <c r="AZ21" s="301"/>
      <c r="BA21" s="301"/>
      <c r="BB21" s="301"/>
      <c r="BC21" s="301"/>
      <c r="BD21" s="297">
        <v>880</v>
      </c>
      <c r="BE21" s="297"/>
      <c r="BF21" s="297"/>
      <c r="BG21" s="297"/>
      <c r="BH21" s="297"/>
      <c r="BI21" s="5"/>
      <c r="BJ21" s="5"/>
      <c r="BK21" s="5"/>
      <c r="BL21" s="5"/>
      <c r="BM21" s="15"/>
      <c r="BN21" s="15"/>
      <c r="BO21" s="55"/>
      <c r="BP21" s="55"/>
      <c r="BQ21" s="55"/>
      <c r="BR21" s="55"/>
      <c r="BS21" s="55"/>
      <c r="BT21" s="55"/>
      <c r="BU21" s="55"/>
    </row>
    <row r="22" spans="1:73" ht="18" customHeight="1" x14ac:dyDescent="0.15">
      <c r="A22" s="12" t="s">
        <v>24</v>
      </c>
      <c r="B22" s="12"/>
      <c r="C22" s="283"/>
      <c r="D22" s="283"/>
      <c r="E22" s="283"/>
      <c r="F22" s="284"/>
      <c r="G22" s="310">
        <f>G20-G21</f>
        <v>1</v>
      </c>
      <c r="H22" s="298"/>
      <c r="I22" s="298"/>
      <c r="J22" s="298"/>
      <c r="K22" s="298">
        <f>K20-K21</f>
        <v>6</v>
      </c>
      <c r="L22" s="298"/>
      <c r="M22" s="298"/>
      <c r="N22" s="298"/>
      <c r="O22" s="298">
        <f>O20-O21</f>
        <v>12</v>
      </c>
      <c r="P22" s="298"/>
      <c r="Q22" s="298"/>
      <c r="R22" s="298"/>
      <c r="S22" s="298">
        <f>S20-S21</f>
        <v>5</v>
      </c>
      <c r="T22" s="298"/>
      <c r="U22" s="298"/>
      <c r="V22" s="298"/>
      <c r="W22" s="311">
        <f>W20-W21</f>
        <v>162</v>
      </c>
      <c r="X22" s="311"/>
      <c r="Y22" s="311"/>
      <c r="Z22" s="311"/>
      <c r="AA22" s="311"/>
      <c r="AB22" s="311"/>
      <c r="AC22" s="311">
        <f>AC20-AC21</f>
        <v>57</v>
      </c>
      <c r="AD22" s="311"/>
      <c r="AE22" s="311"/>
      <c r="AF22" s="311"/>
      <c r="AG22" s="311"/>
      <c r="AH22" s="311"/>
      <c r="AI22" s="311">
        <f>AI20-AI21</f>
        <v>105</v>
      </c>
      <c r="AJ22" s="311"/>
      <c r="AK22" s="311"/>
      <c r="AL22" s="311"/>
      <c r="AM22" s="311"/>
      <c r="AN22" s="311"/>
      <c r="AO22" s="303">
        <f t="shared" si="0"/>
        <v>27</v>
      </c>
      <c r="AP22" s="303"/>
      <c r="AQ22" s="303"/>
      <c r="AR22" s="303"/>
      <c r="AS22" s="303"/>
      <c r="AT22" s="303"/>
      <c r="AU22" s="303"/>
      <c r="AV22" s="21"/>
      <c r="AW22" s="21"/>
      <c r="AX22" s="21"/>
      <c r="AY22" s="304">
        <f t="shared" si="1"/>
        <v>13.5</v>
      </c>
      <c r="AZ22" s="304"/>
      <c r="BA22" s="304"/>
      <c r="BB22" s="304"/>
      <c r="BC22" s="304"/>
      <c r="BD22" s="298">
        <v>25</v>
      </c>
      <c r="BE22" s="298"/>
      <c r="BF22" s="298"/>
      <c r="BG22" s="298"/>
      <c r="BH22" s="298"/>
      <c r="BI22" s="5"/>
      <c r="BJ22" s="5"/>
      <c r="BK22" s="5"/>
      <c r="BL22" s="5"/>
      <c r="BM22" s="15"/>
      <c r="BN22" s="15"/>
      <c r="BO22" s="55"/>
      <c r="BP22" s="55"/>
      <c r="BQ22" s="55"/>
      <c r="BR22" s="55"/>
      <c r="BS22" s="55"/>
      <c r="BT22" s="55"/>
      <c r="BU22" s="55"/>
    </row>
    <row r="23" spans="1:73" ht="18" hidden="1" customHeight="1" x14ac:dyDescent="0.15">
      <c r="A23" s="57" t="s">
        <v>27</v>
      </c>
      <c r="B23" s="57"/>
      <c r="C23" s="55"/>
      <c r="D23" s="55"/>
      <c r="E23" s="55"/>
      <c r="F23" s="14"/>
      <c r="G23" s="313">
        <v>4</v>
      </c>
      <c r="H23" s="299"/>
      <c r="I23" s="299"/>
      <c r="J23" s="299"/>
      <c r="K23" s="299">
        <f>SUM(K24:N25)</f>
        <v>62</v>
      </c>
      <c r="L23" s="299"/>
      <c r="M23" s="299"/>
      <c r="N23" s="299"/>
      <c r="O23" s="299">
        <v>173</v>
      </c>
      <c r="P23" s="299"/>
      <c r="Q23" s="299"/>
      <c r="R23" s="299"/>
      <c r="S23" s="299">
        <v>46</v>
      </c>
      <c r="T23" s="299"/>
      <c r="U23" s="299"/>
      <c r="V23" s="299"/>
      <c r="W23" s="299">
        <v>2142</v>
      </c>
      <c r="X23" s="299"/>
      <c r="Y23" s="299"/>
      <c r="Z23" s="299"/>
      <c r="AA23" s="299"/>
      <c r="AB23" s="299"/>
      <c r="AC23" s="299">
        <v>1122</v>
      </c>
      <c r="AD23" s="299"/>
      <c r="AE23" s="299"/>
      <c r="AF23" s="299"/>
      <c r="AG23" s="299"/>
      <c r="AH23" s="299"/>
      <c r="AI23" s="299">
        <v>1020</v>
      </c>
      <c r="AJ23" s="299"/>
      <c r="AK23" s="299"/>
      <c r="AL23" s="299"/>
      <c r="AM23" s="299"/>
      <c r="AN23" s="299"/>
      <c r="AO23" s="300">
        <v>34.548387096774192</v>
      </c>
      <c r="AP23" s="300"/>
      <c r="AQ23" s="300"/>
      <c r="AR23" s="300"/>
      <c r="AS23" s="300"/>
      <c r="AT23" s="300"/>
      <c r="AU23" s="300"/>
      <c r="AV23" s="17"/>
      <c r="AW23" s="17"/>
      <c r="AX23" s="17"/>
      <c r="AY23" s="301">
        <f>W23/O23</f>
        <v>12.38150289017341</v>
      </c>
      <c r="AZ23" s="301"/>
      <c r="BA23" s="301"/>
      <c r="BB23" s="301"/>
      <c r="BC23" s="301"/>
      <c r="BD23" s="299">
        <v>703</v>
      </c>
      <c r="BE23" s="299"/>
      <c r="BF23" s="299"/>
      <c r="BG23" s="299"/>
      <c r="BH23" s="299"/>
      <c r="BI23" s="5"/>
      <c r="BJ23" s="5"/>
      <c r="BK23" s="5"/>
      <c r="BL23" s="5"/>
      <c r="BM23" s="15"/>
      <c r="BN23" s="15"/>
      <c r="BO23" s="55"/>
      <c r="BP23" s="55"/>
      <c r="BQ23" s="55"/>
      <c r="BR23" s="55"/>
      <c r="BS23" s="55"/>
      <c r="BT23" s="55"/>
      <c r="BU23" s="55"/>
    </row>
    <row r="24" spans="1:73" ht="18" hidden="1" customHeight="1" x14ac:dyDescent="0.15">
      <c r="A24" s="57" t="s">
        <v>23</v>
      </c>
      <c r="B24" s="57"/>
      <c r="C24" s="55"/>
      <c r="D24" s="55"/>
      <c r="E24" s="55"/>
      <c r="F24" s="14"/>
      <c r="G24" s="312">
        <v>3</v>
      </c>
      <c r="H24" s="297"/>
      <c r="I24" s="297"/>
      <c r="J24" s="297"/>
      <c r="K24" s="297">
        <v>48</v>
      </c>
      <c r="L24" s="297"/>
      <c r="M24" s="297"/>
      <c r="N24" s="297"/>
      <c r="O24" s="297">
        <v>137</v>
      </c>
      <c r="P24" s="297"/>
      <c r="Q24" s="297"/>
      <c r="R24" s="297"/>
      <c r="S24" s="297">
        <v>32</v>
      </c>
      <c r="T24" s="297"/>
      <c r="U24" s="297"/>
      <c r="V24" s="297"/>
      <c r="W24" s="299">
        <v>1716</v>
      </c>
      <c r="X24" s="299"/>
      <c r="Y24" s="299"/>
      <c r="Z24" s="299"/>
      <c r="AA24" s="299"/>
      <c r="AB24" s="299"/>
      <c r="AC24" s="297">
        <v>894</v>
      </c>
      <c r="AD24" s="297"/>
      <c r="AE24" s="297"/>
      <c r="AF24" s="297"/>
      <c r="AG24" s="297"/>
      <c r="AH24" s="297"/>
      <c r="AI24" s="297">
        <v>822</v>
      </c>
      <c r="AJ24" s="297"/>
      <c r="AK24" s="297"/>
      <c r="AL24" s="297"/>
      <c r="AM24" s="297"/>
      <c r="AN24" s="297"/>
      <c r="AO24" s="300">
        <v>35.75</v>
      </c>
      <c r="AP24" s="300"/>
      <c r="AQ24" s="300"/>
      <c r="AR24" s="300"/>
      <c r="AS24" s="300"/>
      <c r="AT24" s="300"/>
      <c r="AU24" s="300"/>
      <c r="AV24" s="17"/>
      <c r="AW24" s="17"/>
      <c r="AX24" s="17"/>
      <c r="AY24" s="301">
        <f>W24/O24</f>
        <v>12.525547445255475</v>
      </c>
      <c r="AZ24" s="301"/>
      <c r="BA24" s="301"/>
      <c r="BB24" s="301"/>
      <c r="BC24" s="301"/>
      <c r="BD24" s="297">
        <f>BD23-BD25</f>
        <v>547</v>
      </c>
      <c r="BE24" s="297"/>
      <c r="BF24" s="297"/>
      <c r="BG24" s="297"/>
      <c r="BH24" s="297"/>
      <c r="BI24" s="5"/>
      <c r="BJ24" s="5"/>
      <c r="BK24" s="5"/>
      <c r="BL24" s="5"/>
      <c r="BM24" s="15"/>
      <c r="BN24" s="15"/>
      <c r="BO24" s="55"/>
      <c r="BP24" s="55"/>
      <c r="BQ24" s="55"/>
      <c r="BR24" s="55"/>
      <c r="BS24" s="55"/>
      <c r="BT24" s="55"/>
      <c r="BU24" s="55"/>
    </row>
    <row r="25" spans="1:73" ht="18" hidden="1" customHeight="1" x14ac:dyDescent="0.15">
      <c r="A25" s="6" t="s">
        <v>24</v>
      </c>
      <c r="B25" s="6"/>
      <c r="C25" s="19"/>
      <c r="D25" s="19"/>
      <c r="E25" s="19"/>
      <c r="F25" s="20"/>
      <c r="G25" s="310">
        <v>1</v>
      </c>
      <c r="H25" s="298"/>
      <c r="I25" s="298"/>
      <c r="J25" s="298"/>
      <c r="K25" s="298">
        <v>14</v>
      </c>
      <c r="L25" s="298"/>
      <c r="M25" s="298"/>
      <c r="N25" s="298"/>
      <c r="O25" s="298">
        <v>36</v>
      </c>
      <c r="P25" s="298"/>
      <c r="Q25" s="298"/>
      <c r="R25" s="298"/>
      <c r="S25" s="298">
        <v>14</v>
      </c>
      <c r="T25" s="298"/>
      <c r="U25" s="298"/>
      <c r="V25" s="298"/>
      <c r="W25" s="311">
        <v>426</v>
      </c>
      <c r="X25" s="311"/>
      <c r="Y25" s="311"/>
      <c r="Z25" s="311"/>
      <c r="AA25" s="311"/>
      <c r="AB25" s="311"/>
      <c r="AC25" s="298">
        <v>228</v>
      </c>
      <c r="AD25" s="298"/>
      <c r="AE25" s="298"/>
      <c r="AF25" s="298"/>
      <c r="AG25" s="298"/>
      <c r="AH25" s="298"/>
      <c r="AI25" s="298">
        <v>198</v>
      </c>
      <c r="AJ25" s="298"/>
      <c r="AK25" s="298"/>
      <c r="AL25" s="298"/>
      <c r="AM25" s="298"/>
      <c r="AN25" s="298"/>
      <c r="AO25" s="303">
        <v>30.428571428571427</v>
      </c>
      <c r="AP25" s="303"/>
      <c r="AQ25" s="303"/>
      <c r="AR25" s="303"/>
      <c r="AS25" s="303"/>
      <c r="AT25" s="303"/>
      <c r="AU25" s="303"/>
      <c r="AV25" s="21"/>
      <c r="AW25" s="21"/>
      <c r="AX25" s="21"/>
      <c r="AY25" s="304">
        <f>W25/O25</f>
        <v>11.833333333333334</v>
      </c>
      <c r="AZ25" s="304"/>
      <c r="BA25" s="304"/>
      <c r="BB25" s="304"/>
      <c r="BC25" s="304"/>
      <c r="BD25" s="298">
        <v>156</v>
      </c>
      <c r="BE25" s="298"/>
      <c r="BF25" s="298"/>
      <c r="BG25" s="298"/>
      <c r="BH25" s="298"/>
      <c r="BI25" s="5"/>
      <c r="BJ25" s="5"/>
      <c r="BK25" s="5"/>
      <c r="BL25" s="5"/>
      <c r="BM25" s="15"/>
      <c r="BN25" s="15"/>
      <c r="BO25" s="55"/>
      <c r="BP25" s="55"/>
      <c r="BQ25" s="55"/>
      <c r="BR25" s="55"/>
      <c r="BS25" s="55"/>
      <c r="BT25" s="55"/>
      <c r="BU25" s="55"/>
    </row>
    <row r="26" spans="1:73" ht="20.25" customHeight="1" x14ac:dyDescent="0.15">
      <c r="A26" s="333"/>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23" t="s">
        <v>513</v>
      </c>
      <c r="AL26" s="22"/>
      <c r="AM26" s="22"/>
      <c r="AN26" s="22"/>
      <c r="AO26" s="22"/>
      <c r="AP26" s="22"/>
      <c r="AQ26" s="22"/>
      <c r="AR26" s="22"/>
      <c r="AS26" s="22"/>
      <c r="AT26" s="22"/>
      <c r="AU26" s="22"/>
      <c r="AV26" s="22"/>
      <c r="AW26" s="22"/>
      <c r="AX26" s="22"/>
      <c r="AY26" s="24"/>
      <c r="AZ26" s="24"/>
      <c r="BA26" s="24"/>
      <c r="BB26" s="24"/>
      <c r="BC26" s="24"/>
      <c r="BE26" s="55"/>
      <c r="BF26" s="55"/>
      <c r="BG26" s="55"/>
      <c r="BH26" s="55"/>
      <c r="BI26" s="55"/>
      <c r="BJ26" s="55"/>
      <c r="BK26" s="55"/>
      <c r="BL26" s="55"/>
      <c r="BM26" s="55"/>
      <c r="BN26" s="55"/>
      <c r="BO26" s="55"/>
      <c r="BP26" s="55"/>
      <c r="BQ26" s="55"/>
      <c r="BR26" s="55"/>
      <c r="BS26" s="55"/>
      <c r="BT26" s="55"/>
      <c r="BU26" s="55"/>
    </row>
    <row r="31" spans="1:73" ht="18" customHeight="1" x14ac:dyDescent="0.15">
      <c r="U31" s="334" t="s">
        <v>28</v>
      </c>
      <c r="V31" s="334"/>
      <c r="W31" s="334"/>
      <c r="X31" s="334"/>
      <c r="Y31" s="334"/>
      <c r="Z31" s="334"/>
      <c r="AA31" s="334"/>
      <c r="AB31" s="334"/>
      <c r="AC31" s="334"/>
      <c r="AD31" s="334"/>
      <c r="AE31" s="334"/>
      <c r="AF31" s="334"/>
      <c r="AG31" s="334"/>
      <c r="AH31" s="334"/>
      <c r="AI31" s="334"/>
      <c r="AJ31" s="334"/>
      <c r="AK31" s="334"/>
      <c r="AL31" s="334"/>
      <c r="AM31" s="334"/>
      <c r="AN31" s="334"/>
    </row>
    <row r="32" spans="1:73" ht="18" customHeight="1" thickBot="1" x14ac:dyDescent="0.2">
      <c r="B32" s="57"/>
      <c r="C32" s="57"/>
      <c r="D32" s="57"/>
      <c r="E32" s="57"/>
      <c r="F32" s="57"/>
      <c r="G32" s="57"/>
      <c r="H32" s="57"/>
      <c r="I32" s="57"/>
      <c r="J32" s="57"/>
      <c r="K32" s="57"/>
      <c r="L32" s="57"/>
      <c r="AU32" s="57" t="s">
        <v>29</v>
      </c>
    </row>
    <row r="33" spans="1:75" ht="18" customHeight="1" x14ac:dyDescent="0.15">
      <c r="A33" s="305" t="s">
        <v>30</v>
      </c>
      <c r="B33" s="306"/>
      <c r="C33" s="306"/>
      <c r="D33" s="306"/>
      <c r="E33" s="306"/>
      <c r="F33" s="306"/>
      <c r="G33" s="306"/>
      <c r="H33" s="306"/>
      <c r="I33" s="306"/>
      <c r="J33" s="306"/>
      <c r="K33" s="307" t="s">
        <v>182</v>
      </c>
      <c r="L33" s="308"/>
      <c r="M33" s="308"/>
      <c r="N33" s="308"/>
      <c r="O33" s="308"/>
      <c r="P33" s="308"/>
      <c r="Q33" s="308"/>
      <c r="R33" s="308"/>
      <c r="S33" s="309"/>
      <c r="T33" s="307" t="s">
        <v>453</v>
      </c>
      <c r="U33" s="308"/>
      <c r="V33" s="308"/>
      <c r="W33" s="308"/>
      <c r="X33" s="308"/>
      <c r="Y33" s="308"/>
      <c r="Z33" s="308"/>
      <c r="AA33" s="308"/>
      <c r="AB33" s="309"/>
      <c r="AC33" s="307" t="s">
        <v>454</v>
      </c>
      <c r="AD33" s="308"/>
      <c r="AE33" s="308"/>
      <c r="AF33" s="308"/>
      <c r="AG33" s="308"/>
      <c r="AH33" s="308"/>
      <c r="AI33" s="308"/>
      <c r="AJ33" s="308"/>
      <c r="AK33" s="309"/>
      <c r="AL33" s="307" t="s">
        <v>507</v>
      </c>
      <c r="AM33" s="308"/>
      <c r="AN33" s="308"/>
      <c r="AO33" s="308"/>
      <c r="AP33" s="308"/>
      <c r="AQ33" s="308"/>
      <c r="AR33" s="308"/>
      <c r="AS33" s="308"/>
      <c r="AT33" s="309"/>
      <c r="AU33" s="307" t="s">
        <v>500</v>
      </c>
      <c r="AV33" s="308"/>
      <c r="AW33" s="308"/>
      <c r="AX33" s="308"/>
      <c r="AY33" s="308"/>
      <c r="AZ33" s="308"/>
      <c r="BA33" s="308"/>
      <c r="BB33" s="308"/>
      <c r="BC33" s="308"/>
      <c r="BD33" s="66"/>
      <c r="BE33" s="66"/>
      <c r="BF33" s="66"/>
      <c r="BG33" s="66"/>
      <c r="BH33" s="66"/>
      <c r="BI33" s="57"/>
      <c r="BJ33" s="57"/>
      <c r="BK33" s="57"/>
      <c r="BL33" s="57"/>
      <c r="BM33" s="57"/>
      <c r="BN33" s="55"/>
      <c r="BO33" s="55"/>
      <c r="BP33" s="55"/>
      <c r="BQ33" s="55"/>
      <c r="BR33" s="55"/>
      <c r="BS33" s="55"/>
      <c r="BT33" s="55"/>
      <c r="BU33" s="55"/>
      <c r="BV33" s="55"/>
      <c r="BW33" s="55"/>
    </row>
    <row r="34" spans="1:75" ht="18" customHeight="1" x14ac:dyDescent="0.15">
      <c r="B34" s="1" t="s">
        <v>31</v>
      </c>
      <c r="J34" s="71"/>
      <c r="K34" s="302">
        <v>5</v>
      </c>
      <c r="L34" s="302"/>
      <c r="M34" s="302"/>
      <c r="N34" s="302"/>
      <c r="O34" s="302"/>
      <c r="P34" s="302"/>
      <c r="Q34" s="302"/>
      <c r="R34" s="302"/>
      <c r="S34" s="285"/>
      <c r="T34" s="302">
        <v>5</v>
      </c>
      <c r="U34" s="302"/>
      <c r="V34" s="302"/>
      <c r="W34" s="302"/>
      <c r="X34" s="302"/>
      <c r="Y34" s="302"/>
      <c r="Z34" s="302"/>
      <c r="AA34" s="302"/>
      <c r="AB34" s="22"/>
      <c r="AC34" s="302">
        <v>4</v>
      </c>
      <c r="AD34" s="302"/>
      <c r="AE34" s="302"/>
      <c r="AF34" s="302"/>
      <c r="AG34" s="302"/>
      <c r="AH34" s="302"/>
      <c r="AI34" s="302"/>
      <c r="AJ34" s="302"/>
      <c r="AK34" s="22"/>
      <c r="AL34" s="302">
        <v>4</v>
      </c>
      <c r="AM34" s="302"/>
      <c r="AN34" s="302"/>
      <c r="AO34" s="302"/>
      <c r="AP34" s="302"/>
      <c r="AQ34" s="302"/>
      <c r="AR34" s="302"/>
      <c r="AS34" s="302"/>
      <c r="AT34" s="22"/>
      <c r="AU34" s="302">
        <v>4</v>
      </c>
      <c r="AV34" s="302"/>
      <c r="AW34" s="302"/>
      <c r="AX34" s="302"/>
      <c r="AY34" s="302"/>
      <c r="AZ34" s="302"/>
      <c r="BA34" s="302"/>
      <c r="BB34" s="302"/>
      <c r="BC34" s="22"/>
      <c r="BD34" s="5"/>
      <c r="BE34" s="5"/>
      <c r="BF34" s="5"/>
      <c r="BG34" s="57"/>
      <c r="BH34" s="5"/>
      <c r="BI34" s="5"/>
      <c r="BJ34" s="5"/>
      <c r="BK34" s="57"/>
      <c r="BL34" s="5"/>
      <c r="BM34" s="57"/>
      <c r="BN34" s="55"/>
      <c r="BO34" s="55"/>
      <c r="BP34" s="55"/>
      <c r="BQ34" s="55"/>
      <c r="BR34" s="55"/>
      <c r="BS34" s="55"/>
      <c r="BT34" s="55"/>
      <c r="BU34" s="55"/>
      <c r="BV34" s="55"/>
      <c r="BW34" s="55"/>
    </row>
    <row r="35" spans="1:75" ht="18" customHeight="1" x14ac:dyDescent="0.15">
      <c r="B35" s="1" t="s">
        <v>32</v>
      </c>
      <c r="J35" s="14"/>
      <c r="K35" s="297">
        <v>32</v>
      </c>
      <c r="L35" s="297"/>
      <c r="M35" s="297"/>
      <c r="N35" s="297"/>
      <c r="O35" s="297"/>
      <c r="P35" s="297"/>
      <c r="Q35" s="297"/>
      <c r="R35" s="297"/>
      <c r="S35" s="23"/>
      <c r="T35" s="297">
        <v>28</v>
      </c>
      <c r="U35" s="297"/>
      <c r="V35" s="297"/>
      <c r="W35" s="297"/>
      <c r="X35" s="297"/>
      <c r="Y35" s="297"/>
      <c r="Z35" s="297"/>
      <c r="AA35" s="297"/>
      <c r="AB35" s="22"/>
      <c r="AC35" s="297">
        <v>26</v>
      </c>
      <c r="AD35" s="297"/>
      <c r="AE35" s="297"/>
      <c r="AF35" s="297"/>
      <c r="AG35" s="297"/>
      <c r="AH35" s="297"/>
      <c r="AI35" s="297"/>
      <c r="AJ35" s="297"/>
      <c r="AK35" s="22"/>
      <c r="AL35" s="297">
        <v>28</v>
      </c>
      <c r="AM35" s="297"/>
      <c r="AN35" s="297"/>
      <c r="AO35" s="297"/>
      <c r="AP35" s="297"/>
      <c r="AQ35" s="297"/>
      <c r="AR35" s="297"/>
      <c r="AS35" s="297"/>
      <c r="AT35" s="22"/>
      <c r="AU35" s="297">
        <v>28</v>
      </c>
      <c r="AV35" s="297"/>
      <c r="AW35" s="297"/>
      <c r="AX35" s="297"/>
      <c r="AY35" s="297"/>
      <c r="AZ35" s="297"/>
      <c r="BA35" s="297"/>
      <c r="BB35" s="297"/>
      <c r="BC35" s="22"/>
      <c r="BD35" s="5"/>
      <c r="BE35" s="5"/>
      <c r="BF35" s="5"/>
      <c r="BG35" s="57"/>
      <c r="BH35" s="5"/>
      <c r="BI35" s="5"/>
      <c r="BJ35" s="5"/>
      <c r="BK35" s="57"/>
      <c r="BL35" s="5"/>
      <c r="BM35" s="57"/>
      <c r="BN35" s="55"/>
      <c r="BO35" s="55"/>
      <c r="BP35" s="55"/>
      <c r="BQ35" s="55"/>
      <c r="BR35" s="55"/>
      <c r="BS35" s="55"/>
      <c r="BT35" s="55"/>
      <c r="BU35" s="55"/>
      <c r="BV35" s="55"/>
      <c r="BW35" s="55"/>
    </row>
    <row r="36" spans="1:75" ht="18" customHeight="1" x14ac:dyDescent="0.15">
      <c r="B36" s="1" t="s">
        <v>33</v>
      </c>
      <c r="J36" s="14"/>
      <c r="K36" s="299">
        <v>784</v>
      </c>
      <c r="L36" s="299"/>
      <c r="M36" s="299"/>
      <c r="N36" s="299"/>
      <c r="O36" s="299"/>
      <c r="P36" s="299"/>
      <c r="Q36" s="299"/>
      <c r="R36" s="299"/>
      <c r="S36" s="23"/>
      <c r="T36" s="299">
        <v>748</v>
      </c>
      <c r="U36" s="299"/>
      <c r="V36" s="299"/>
      <c r="W36" s="299"/>
      <c r="X36" s="299"/>
      <c r="Y36" s="299"/>
      <c r="Z36" s="299"/>
      <c r="AA36" s="299"/>
      <c r="AB36" s="22"/>
      <c r="AC36" s="299">
        <v>727</v>
      </c>
      <c r="AD36" s="299"/>
      <c r="AE36" s="299"/>
      <c r="AF36" s="299"/>
      <c r="AG36" s="299"/>
      <c r="AH36" s="299"/>
      <c r="AI36" s="299"/>
      <c r="AJ36" s="299"/>
      <c r="AK36" s="22"/>
      <c r="AL36" s="299">
        <v>764</v>
      </c>
      <c r="AM36" s="299"/>
      <c r="AN36" s="299"/>
      <c r="AO36" s="299"/>
      <c r="AP36" s="299"/>
      <c r="AQ36" s="299"/>
      <c r="AR36" s="299"/>
      <c r="AS36" s="299"/>
      <c r="AT36" s="22"/>
      <c r="AU36" s="299">
        <v>746</v>
      </c>
      <c r="AV36" s="299"/>
      <c r="AW36" s="299"/>
      <c r="AX36" s="299"/>
      <c r="AY36" s="299"/>
      <c r="AZ36" s="299"/>
      <c r="BA36" s="299"/>
      <c r="BB36" s="299"/>
      <c r="BC36" s="22"/>
      <c r="BD36" s="5"/>
      <c r="BE36" s="5"/>
      <c r="BF36" s="5"/>
      <c r="BG36" s="57"/>
      <c r="BH36" s="5"/>
      <c r="BI36" s="5"/>
      <c r="BJ36" s="5"/>
      <c r="BK36" s="57"/>
      <c r="BL36" s="5"/>
      <c r="BM36" s="57"/>
      <c r="BN36" s="55"/>
      <c r="BO36" s="55"/>
      <c r="BP36" s="55"/>
      <c r="BQ36" s="55"/>
      <c r="BR36" s="55"/>
      <c r="BS36" s="55"/>
      <c r="BT36" s="55"/>
      <c r="BU36" s="55"/>
      <c r="BV36" s="55"/>
      <c r="BW36" s="55"/>
    </row>
    <row r="37" spans="1:75" ht="18" customHeight="1" x14ac:dyDescent="0.15">
      <c r="D37" s="1" t="s">
        <v>16</v>
      </c>
      <c r="J37" s="14"/>
      <c r="K37" s="299">
        <v>416</v>
      </c>
      <c r="L37" s="299"/>
      <c r="M37" s="299"/>
      <c r="N37" s="299"/>
      <c r="O37" s="299"/>
      <c r="P37" s="299"/>
      <c r="Q37" s="299"/>
      <c r="R37" s="299"/>
      <c r="S37" s="23"/>
      <c r="T37" s="299">
        <v>400</v>
      </c>
      <c r="U37" s="299"/>
      <c r="V37" s="299"/>
      <c r="W37" s="299"/>
      <c r="X37" s="299"/>
      <c r="Y37" s="299"/>
      <c r="Z37" s="299"/>
      <c r="AA37" s="299"/>
      <c r="AB37" s="22"/>
      <c r="AC37" s="299">
        <v>396</v>
      </c>
      <c r="AD37" s="299"/>
      <c r="AE37" s="299"/>
      <c r="AF37" s="299"/>
      <c r="AG37" s="299"/>
      <c r="AH37" s="299"/>
      <c r="AI37" s="299"/>
      <c r="AJ37" s="299"/>
      <c r="AK37" s="22"/>
      <c r="AL37" s="299">
        <v>397</v>
      </c>
      <c r="AM37" s="299"/>
      <c r="AN37" s="299"/>
      <c r="AO37" s="299"/>
      <c r="AP37" s="299"/>
      <c r="AQ37" s="299"/>
      <c r="AR37" s="299"/>
      <c r="AS37" s="299"/>
      <c r="AT37" s="22"/>
      <c r="AU37" s="299">
        <v>368</v>
      </c>
      <c r="AV37" s="299"/>
      <c r="AW37" s="299"/>
      <c r="AX37" s="299"/>
      <c r="AY37" s="299"/>
      <c r="AZ37" s="299"/>
      <c r="BA37" s="299"/>
      <c r="BB37" s="299"/>
      <c r="BC37" s="22"/>
      <c r="BD37" s="5"/>
      <c r="BE37" s="5"/>
      <c r="BF37" s="5"/>
      <c r="BG37" s="57"/>
      <c r="BH37" s="5"/>
      <c r="BI37" s="5"/>
      <c r="BJ37" s="5"/>
      <c r="BK37" s="5"/>
      <c r="BL37" s="5"/>
      <c r="BM37" s="57"/>
      <c r="BN37" s="55"/>
      <c r="BO37" s="55"/>
      <c r="BP37" s="55"/>
      <c r="BQ37" s="55"/>
      <c r="BR37" s="55"/>
      <c r="BS37" s="55"/>
      <c r="BT37" s="55"/>
      <c r="BU37" s="55"/>
      <c r="BV37" s="55"/>
      <c r="BW37" s="55"/>
    </row>
    <row r="38" spans="1:75" ht="18" customHeight="1" x14ac:dyDescent="0.15">
      <c r="E38" s="1" t="s">
        <v>34</v>
      </c>
      <c r="J38" s="14"/>
      <c r="K38" s="297">
        <v>118</v>
      </c>
      <c r="L38" s="297"/>
      <c r="M38" s="297"/>
      <c r="N38" s="297"/>
      <c r="O38" s="297"/>
      <c r="P38" s="297"/>
      <c r="Q38" s="297"/>
      <c r="R38" s="297"/>
      <c r="S38" s="23"/>
      <c r="T38" s="297">
        <v>117</v>
      </c>
      <c r="U38" s="297"/>
      <c r="V38" s="297"/>
      <c r="W38" s="297"/>
      <c r="X38" s="297"/>
      <c r="Y38" s="297"/>
      <c r="Z38" s="297"/>
      <c r="AA38" s="297"/>
      <c r="AB38" s="22"/>
      <c r="AC38" s="297">
        <v>123</v>
      </c>
      <c r="AD38" s="297"/>
      <c r="AE38" s="297"/>
      <c r="AF38" s="297"/>
      <c r="AG38" s="297"/>
      <c r="AH38" s="297"/>
      <c r="AI38" s="297"/>
      <c r="AJ38" s="297"/>
      <c r="AK38" s="22"/>
      <c r="AL38" s="297">
        <v>117</v>
      </c>
      <c r="AM38" s="297"/>
      <c r="AN38" s="297"/>
      <c r="AO38" s="297"/>
      <c r="AP38" s="297"/>
      <c r="AQ38" s="297"/>
      <c r="AR38" s="297"/>
      <c r="AS38" s="297"/>
      <c r="AT38" s="22"/>
      <c r="AU38" s="297">
        <v>94</v>
      </c>
      <c r="AV38" s="297"/>
      <c r="AW38" s="297"/>
      <c r="AX38" s="297"/>
      <c r="AY38" s="297"/>
      <c r="AZ38" s="297"/>
      <c r="BA38" s="297"/>
      <c r="BB38" s="297"/>
      <c r="BC38" s="22"/>
      <c r="BD38" s="5"/>
      <c r="BE38" s="5"/>
      <c r="BF38" s="5"/>
      <c r="BG38" s="57"/>
      <c r="BH38" s="5"/>
      <c r="BI38" s="5"/>
      <c r="BJ38" s="5"/>
      <c r="BK38" s="57"/>
      <c r="BL38" s="5"/>
      <c r="BM38" s="57"/>
      <c r="BN38" s="55"/>
      <c r="BO38" s="55"/>
      <c r="BP38" s="55"/>
      <c r="BQ38" s="55"/>
      <c r="BR38" s="55"/>
      <c r="BS38" s="55"/>
      <c r="BT38" s="55"/>
      <c r="BU38" s="55"/>
      <c r="BV38" s="55"/>
      <c r="BW38" s="55"/>
    </row>
    <row r="39" spans="1:75" ht="18" customHeight="1" x14ac:dyDescent="0.15">
      <c r="E39" s="1" t="s">
        <v>35</v>
      </c>
      <c r="J39" s="14"/>
      <c r="K39" s="297">
        <v>145</v>
      </c>
      <c r="L39" s="297"/>
      <c r="M39" s="297"/>
      <c r="N39" s="297"/>
      <c r="O39" s="297"/>
      <c r="P39" s="297"/>
      <c r="Q39" s="297"/>
      <c r="R39" s="297"/>
      <c r="S39" s="23"/>
      <c r="T39" s="297">
        <v>142</v>
      </c>
      <c r="U39" s="297"/>
      <c r="V39" s="297"/>
      <c r="W39" s="297"/>
      <c r="X39" s="297"/>
      <c r="Y39" s="297"/>
      <c r="Z39" s="297"/>
      <c r="AA39" s="297"/>
      <c r="AB39" s="22"/>
      <c r="AC39" s="297">
        <v>130</v>
      </c>
      <c r="AD39" s="297"/>
      <c r="AE39" s="297"/>
      <c r="AF39" s="297"/>
      <c r="AG39" s="297"/>
      <c r="AH39" s="297"/>
      <c r="AI39" s="297"/>
      <c r="AJ39" s="297"/>
      <c r="AK39" s="22"/>
      <c r="AL39" s="297">
        <v>145</v>
      </c>
      <c r="AM39" s="297"/>
      <c r="AN39" s="297"/>
      <c r="AO39" s="297"/>
      <c r="AP39" s="297"/>
      <c r="AQ39" s="297"/>
      <c r="AR39" s="297"/>
      <c r="AS39" s="297"/>
      <c r="AT39" s="22"/>
      <c r="AU39" s="297">
        <v>132</v>
      </c>
      <c r="AV39" s="297"/>
      <c r="AW39" s="297"/>
      <c r="AX39" s="297"/>
      <c r="AY39" s="297"/>
      <c r="AZ39" s="297"/>
      <c r="BA39" s="297"/>
      <c r="BB39" s="297"/>
      <c r="BC39" s="22"/>
      <c r="BD39" s="5"/>
      <c r="BE39" s="5"/>
      <c r="BF39" s="5"/>
      <c r="BG39" s="57"/>
      <c r="BH39" s="5"/>
      <c r="BI39" s="5"/>
      <c r="BJ39" s="5"/>
      <c r="BK39" s="57"/>
      <c r="BL39" s="5"/>
      <c r="BM39" s="57"/>
      <c r="BN39" s="55"/>
      <c r="BO39" s="55"/>
      <c r="BP39" s="55"/>
      <c r="BQ39" s="55"/>
      <c r="BR39" s="55"/>
      <c r="BS39" s="55"/>
      <c r="BT39" s="55"/>
      <c r="BU39" s="55"/>
      <c r="BV39" s="55"/>
      <c r="BW39" s="55"/>
    </row>
    <row r="40" spans="1:75" ht="18" customHeight="1" x14ac:dyDescent="0.15">
      <c r="E40" s="1" t="s">
        <v>36</v>
      </c>
      <c r="J40" s="14"/>
      <c r="K40" s="297">
        <v>153</v>
      </c>
      <c r="L40" s="297"/>
      <c r="M40" s="297"/>
      <c r="N40" s="297"/>
      <c r="O40" s="297"/>
      <c r="P40" s="297"/>
      <c r="Q40" s="297"/>
      <c r="R40" s="297"/>
      <c r="S40" s="23"/>
      <c r="T40" s="297">
        <v>141</v>
      </c>
      <c r="U40" s="297"/>
      <c r="V40" s="297"/>
      <c r="W40" s="297"/>
      <c r="X40" s="297"/>
      <c r="Y40" s="297"/>
      <c r="Z40" s="297"/>
      <c r="AA40" s="297"/>
      <c r="AB40" s="22"/>
      <c r="AC40" s="297">
        <v>143</v>
      </c>
      <c r="AD40" s="297"/>
      <c r="AE40" s="297"/>
      <c r="AF40" s="297"/>
      <c r="AG40" s="297"/>
      <c r="AH40" s="297"/>
      <c r="AI40" s="297"/>
      <c r="AJ40" s="297"/>
      <c r="AK40" s="22"/>
      <c r="AL40" s="297">
        <v>135</v>
      </c>
      <c r="AM40" s="297"/>
      <c r="AN40" s="297"/>
      <c r="AO40" s="297"/>
      <c r="AP40" s="297"/>
      <c r="AQ40" s="297"/>
      <c r="AR40" s="297"/>
      <c r="AS40" s="297"/>
      <c r="AT40" s="22"/>
      <c r="AU40" s="297">
        <v>142</v>
      </c>
      <c r="AV40" s="297"/>
      <c r="AW40" s="297"/>
      <c r="AX40" s="297"/>
      <c r="AY40" s="297"/>
      <c r="AZ40" s="297"/>
      <c r="BA40" s="297"/>
      <c r="BB40" s="297"/>
      <c r="BC40" s="22"/>
      <c r="BD40" s="5"/>
      <c r="BE40" s="5"/>
      <c r="BF40" s="5"/>
      <c r="BG40" s="57"/>
      <c r="BH40" s="5"/>
      <c r="BI40" s="5"/>
      <c r="BJ40" s="5"/>
      <c r="BK40" s="57"/>
      <c r="BL40" s="5"/>
      <c r="BM40" s="57"/>
      <c r="BN40" s="55"/>
      <c r="BO40" s="55"/>
      <c r="BP40" s="55"/>
      <c r="BQ40" s="55"/>
      <c r="BR40" s="55"/>
      <c r="BS40" s="55"/>
      <c r="BT40" s="55"/>
      <c r="BU40" s="55"/>
      <c r="BV40" s="55"/>
      <c r="BW40" s="55"/>
    </row>
    <row r="41" spans="1:75" ht="18" customHeight="1" x14ac:dyDescent="0.15">
      <c r="D41" s="1" t="s">
        <v>17</v>
      </c>
      <c r="J41" s="14"/>
      <c r="K41" s="299">
        <v>368</v>
      </c>
      <c r="L41" s="299"/>
      <c r="M41" s="299"/>
      <c r="N41" s="299"/>
      <c r="O41" s="299"/>
      <c r="P41" s="299"/>
      <c r="Q41" s="299"/>
      <c r="R41" s="299"/>
      <c r="S41" s="23"/>
      <c r="T41" s="299">
        <v>348</v>
      </c>
      <c r="U41" s="299"/>
      <c r="V41" s="299"/>
      <c r="W41" s="299"/>
      <c r="X41" s="299"/>
      <c r="Y41" s="299"/>
      <c r="Z41" s="299"/>
      <c r="AA41" s="299"/>
      <c r="AB41" s="22"/>
      <c r="AC41" s="299">
        <v>331</v>
      </c>
      <c r="AD41" s="299"/>
      <c r="AE41" s="299"/>
      <c r="AF41" s="299"/>
      <c r="AG41" s="299"/>
      <c r="AH41" s="299"/>
      <c r="AI41" s="299"/>
      <c r="AJ41" s="299"/>
      <c r="AK41" s="22"/>
      <c r="AL41" s="299">
        <v>367</v>
      </c>
      <c r="AM41" s="299"/>
      <c r="AN41" s="299"/>
      <c r="AO41" s="299"/>
      <c r="AP41" s="299"/>
      <c r="AQ41" s="299"/>
      <c r="AR41" s="299"/>
      <c r="AS41" s="299"/>
      <c r="AT41" s="22"/>
      <c r="AU41" s="299">
        <v>378</v>
      </c>
      <c r="AV41" s="299"/>
      <c r="AW41" s="299"/>
      <c r="AX41" s="299"/>
      <c r="AY41" s="299"/>
      <c r="AZ41" s="299"/>
      <c r="BA41" s="299"/>
      <c r="BB41" s="299"/>
      <c r="BC41" s="22"/>
      <c r="BD41" s="5"/>
      <c r="BE41" s="5"/>
      <c r="BF41" s="5"/>
      <c r="BG41" s="57"/>
      <c r="BH41" s="5"/>
      <c r="BI41" s="5"/>
      <c r="BJ41" s="5"/>
      <c r="BK41" s="5"/>
      <c r="BL41" s="5"/>
      <c r="BM41" s="57"/>
      <c r="BN41" s="55"/>
      <c r="BO41" s="55"/>
      <c r="BP41" s="55"/>
      <c r="BQ41" s="55"/>
      <c r="BR41" s="55"/>
      <c r="BS41" s="55"/>
      <c r="BT41" s="55"/>
      <c r="BU41" s="55"/>
      <c r="BV41" s="55"/>
      <c r="BW41" s="55"/>
    </row>
    <row r="42" spans="1:75" ht="18" customHeight="1" x14ac:dyDescent="0.15">
      <c r="E42" s="1" t="s">
        <v>37</v>
      </c>
      <c r="J42" s="14"/>
      <c r="K42" s="297">
        <v>97</v>
      </c>
      <c r="L42" s="297"/>
      <c r="M42" s="297"/>
      <c r="N42" s="297"/>
      <c r="O42" s="297"/>
      <c r="P42" s="297"/>
      <c r="Q42" s="297"/>
      <c r="R42" s="297"/>
      <c r="S42" s="23"/>
      <c r="T42" s="297">
        <v>100</v>
      </c>
      <c r="U42" s="297"/>
      <c r="V42" s="297"/>
      <c r="W42" s="297"/>
      <c r="X42" s="297"/>
      <c r="Y42" s="297"/>
      <c r="Z42" s="297"/>
      <c r="AA42" s="297"/>
      <c r="AB42" s="22"/>
      <c r="AC42" s="297">
        <v>100</v>
      </c>
      <c r="AD42" s="297"/>
      <c r="AE42" s="297"/>
      <c r="AF42" s="297"/>
      <c r="AG42" s="297"/>
      <c r="AH42" s="297"/>
      <c r="AI42" s="297"/>
      <c r="AJ42" s="297"/>
      <c r="AK42" s="22"/>
      <c r="AL42" s="297">
        <v>123</v>
      </c>
      <c r="AM42" s="297"/>
      <c r="AN42" s="297"/>
      <c r="AO42" s="297"/>
      <c r="AP42" s="297"/>
      <c r="AQ42" s="297"/>
      <c r="AR42" s="297"/>
      <c r="AS42" s="297"/>
      <c r="AT42" s="22"/>
      <c r="AU42" s="297">
        <v>117</v>
      </c>
      <c r="AV42" s="297"/>
      <c r="AW42" s="297"/>
      <c r="AX42" s="297"/>
      <c r="AY42" s="297"/>
      <c r="AZ42" s="297"/>
      <c r="BA42" s="297"/>
      <c r="BB42" s="297"/>
      <c r="BC42" s="22"/>
      <c r="BD42" s="5"/>
      <c r="BE42" s="5"/>
      <c r="BF42" s="5"/>
      <c r="BG42" s="57"/>
      <c r="BH42" s="5"/>
      <c r="BI42" s="5"/>
      <c r="BJ42" s="5"/>
      <c r="BK42" s="57"/>
      <c r="BL42" s="5"/>
      <c r="BM42" s="57"/>
      <c r="BN42" s="55"/>
      <c r="BO42" s="55"/>
      <c r="BP42" s="55"/>
      <c r="BQ42" s="55"/>
      <c r="BR42" s="55"/>
      <c r="BS42" s="55"/>
      <c r="BT42" s="55"/>
      <c r="BU42" s="55"/>
      <c r="BV42" s="55"/>
      <c r="BW42" s="55"/>
    </row>
    <row r="43" spans="1:75" ht="18" customHeight="1" x14ac:dyDescent="0.15">
      <c r="E43" s="1" t="s">
        <v>35</v>
      </c>
      <c r="J43" s="14"/>
      <c r="K43" s="297">
        <v>134</v>
      </c>
      <c r="L43" s="297"/>
      <c r="M43" s="297"/>
      <c r="N43" s="297"/>
      <c r="O43" s="297"/>
      <c r="P43" s="297"/>
      <c r="Q43" s="297"/>
      <c r="R43" s="297"/>
      <c r="S43" s="23"/>
      <c r="T43" s="297">
        <v>112</v>
      </c>
      <c r="U43" s="297"/>
      <c r="V43" s="297"/>
      <c r="W43" s="297"/>
      <c r="X43" s="297"/>
      <c r="Y43" s="297"/>
      <c r="Z43" s="297"/>
      <c r="AA43" s="297"/>
      <c r="AB43" s="22"/>
      <c r="AC43" s="297">
        <v>118</v>
      </c>
      <c r="AD43" s="297"/>
      <c r="AE43" s="297"/>
      <c r="AF43" s="297"/>
      <c r="AG43" s="297"/>
      <c r="AH43" s="297"/>
      <c r="AI43" s="297"/>
      <c r="AJ43" s="297"/>
      <c r="AK43" s="22"/>
      <c r="AL43" s="297">
        <v>119</v>
      </c>
      <c r="AM43" s="297"/>
      <c r="AN43" s="297"/>
      <c r="AO43" s="297"/>
      <c r="AP43" s="297"/>
      <c r="AQ43" s="297"/>
      <c r="AR43" s="297"/>
      <c r="AS43" s="297"/>
      <c r="AT43" s="22"/>
      <c r="AU43" s="297">
        <v>136</v>
      </c>
      <c r="AV43" s="297"/>
      <c r="AW43" s="297"/>
      <c r="AX43" s="297"/>
      <c r="AY43" s="297"/>
      <c r="AZ43" s="297"/>
      <c r="BA43" s="297"/>
      <c r="BB43" s="297"/>
      <c r="BC43" s="22"/>
      <c r="BD43" s="5"/>
      <c r="BE43" s="5"/>
      <c r="BF43" s="5"/>
      <c r="BG43" s="57"/>
      <c r="BH43" s="5"/>
      <c r="BI43" s="5"/>
      <c r="BJ43" s="5"/>
      <c r="BK43" s="57"/>
      <c r="BL43" s="5"/>
      <c r="BM43" s="57"/>
      <c r="BN43" s="55"/>
      <c r="BO43" s="55"/>
      <c r="BP43" s="55"/>
      <c r="BQ43" s="55"/>
      <c r="BR43" s="55"/>
      <c r="BS43" s="55"/>
      <c r="BT43" s="55"/>
      <c r="BU43" s="55"/>
      <c r="BV43" s="55"/>
      <c r="BW43" s="55"/>
    </row>
    <row r="44" spans="1:75" ht="18" customHeight="1" x14ac:dyDescent="0.15">
      <c r="E44" s="1" t="s">
        <v>36</v>
      </c>
      <c r="J44" s="14"/>
      <c r="K44" s="297">
        <v>137</v>
      </c>
      <c r="L44" s="297"/>
      <c r="M44" s="297"/>
      <c r="N44" s="297"/>
      <c r="O44" s="297"/>
      <c r="P44" s="297"/>
      <c r="Q44" s="297"/>
      <c r="R44" s="297"/>
      <c r="S44" s="23"/>
      <c r="T44" s="297">
        <v>136</v>
      </c>
      <c r="U44" s="297"/>
      <c r="V44" s="297"/>
      <c r="W44" s="297"/>
      <c r="X44" s="297"/>
      <c r="Y44" s="297"/>
      <c r="Z44" s="297"/>
      <c r="AA44" s="297"/>
      <c r="AB44" s="22"/>
      <c r="AC44" s="297">
        <v>113</v>
      </c>
      <c r="AD44" s="297"/>
      <c r="AE44" s="297"/>
      <c r="AF44" s="297"/>
      <c r="AG44" s="297"/>
      <c r="AH44" s="297"/>
      <c r="AI44" s="297"/>
      <c r="AJ44" s="297"/>
      <c r="AK44" s="22"/>
      <c r="AL44" s="297">
        <v>125</v>
      </c>
      <c r="AM44" s="297"/>
      <c r="AN44" s="297"/>
      <c r="AO44" s="297"/>
      <c r="AP44" s="297"/>
      <c r="AQ44" s="297"/>
      <c r="AR44" s="297"/>
      <c r="AS44" s="297"/>
      <c r="AT44" s="22"/>
      <c r="AU44" s="297">
        <v>125</v>
      </c>
      <c r="AV44" s="297"/>
      <c r="AW44" s="297"/>
      <c r="AX44" s="297"/>
      <c r="AY44" s="297"/>
      <c r="AZ44" s="297"/>
      <c r="BA44" s="297"/>
      <c r="BB44" s="297"/>
      <c r="BC44" s="22"/>
      <c r="BD44" s="5"/>
      <c r="BE44" s="5"/>
      <c r="BF44" s="5"/>
      <c r="BG44" s="57"/>
      <c r="BH44" s="5"/>
      <c r="BI44" s="5"/>
      <c r="BJ44" s="5"/>
      <c r="BK44" s="57"/>
      <c r="BL44" s="5"/>
      <c r="BM44" s="57"/>
      <c r="BN44" s="55"/>
      <c r="BO44" s="55"/>
      <c r="BP44" s="55"/>
      <c r="BQ44" s="55"/>
      <c r="BR44" s="55"/>
      <c r="BS44" s="55"/>
      <c r="BT44" s="55"/>
      <c r="BU44" s="55"/>
      <c r="BV44" s="55"/>
      <c r="BW44" s="55"/>
    </row>
    <row r="45" spans="1:75" ht="18" customHeight="1" x14ac:dyDescent="0.15">
      <c r="B45" s="1" t="s">
        <v>38</v>
      </c>
      <c r="J45" s="14"/>
      <c r="K45" s="299">
        <v>65</v>
      </c>
      <c r="L45" s="299"/>
      <c r="M45" s="299"/>
      <c r="N45" s="299"/>
      <c r="O45" s="299"/>
      <c r="P45" s="299"/>
      <c r="Q45" s="299"/>
      <c r="R45" s="299"/>
      <c r="S45" s="23"/>
      <c r="T45" s="299">
        <v>67</v>
      </c>
      <c r="U45" s="299"/>
      <c r="V45" s="299"/>
      <c r="W45" s="299"/>
      <c r="X45" s="299"/>
      <c r="Y45" s="299"/>
      <c r="Z45" s="299"/>
      <c r="AA45" s="299"/>
      <c r="AB45" s="22"/>
      <c r="AC45" s="299">
        <v>62</v>
      </c>
      <c r="AD45" s="299"/>
      <c r="AE45" s="299"/>
      <c r="AF45" s="299"/>
      <c r="AG45" s="299"/>
      <c r="AH45" s="299"/>
      <c r="AI45" s="299"/>
      <c r="AJ45" s="299"/>
      <c r="AK45" s="22"/>
      <c r="AL45" s="299">
        <v>64</v>
      </c>
      <c r="AM45" s="299"/>
      <c r="AN45" s="299"/>
      <c r="AO45" s="299"/>
      <c r="AP45" s="299"/>
      <c r="AQ45" s="299"/>
      <c r="AR45" s="299"/>
      <c r="AS45" s="299"/>
      <c r="AT45" s="22"/>
      <c r="AU45" s="299">
        <v>65</v>
      </c>
      <c r="AV45" s="299"/>
      <c r="AW45" s="299"/>
      <c r="AX45" s="299"/>
      <c r="AY45" s="299"/>
      <c r="AZ45" s="299"/>
      <c r="BA45" s="299"/>
      <c r="BB45" s="299"/>
      <c r="BC45" s="22"/>
      <c r="BD45" s="5"/>
      <c r="BE45" s="5"/>
      <c r="BF45" s="5"/>
      <c r="BG45" s="57"/>
      <c r="BH45" s="5"/>
      <c r="BI45" s="5"/>
      <c r="BJ45" s="5"/>
      <c r="BK45" s="5"/>
      <c r="BL45" s="5"/>
      <c r="BM45" s="57"/>
      <c r="BN45" s="55"/>
      <c r="BO45" s="55"/>
      <c r="BP45" s="55"/>
      <c r="BQ45" s="55"/>
      <c r="BR45" s="55"/>
      <c r="BS45" s="55"/>
      <c r="BT45" s="55"/>
      <c r="BU45" s="55"/>
      <c r="BV45" s="55"/>
      <c r="BW45" s="55"/>
    </row>
    <row r="46" spans="1:75" ht="18" customHeight="1" x14ac:dyDescent="0.15">
      <c r="D46" s="1" t="s">
        <v>39</v>
      </c>
      <c r="J46" s="14"/>
      <c r="K46" s="297">
        <v>48</v>
      </c>
      <c r="L46" s="297"/>
      <c r="M46" s="297"/>
      <c r="N46" s="297"/>
      <c r="O46" s="297"/>
      <c r="P46" s="297"/>
      <c r="Q46" s="297"/>
      <c r="R46" s="297"/>
      <c r="S46" s="23"/>
      <c r="T46" s="297">
        <v>46</v>
      </c>
      <c r="U46" s="297"/>
      <c r="V46" s="297"/>
      <c r="W46" s="297"/>
      <c r="X46" s="297"/>
      <c r="Y46" s="297"/>
      <c r="Z46" s="297"/>
      <c r="AA46" s="297"/>
      <c r="AB46" s="22"/>
      <c r="AC46" s="297">
        <v>43</v>
      </c>
      <c r="AD46" s="297"/>
      <c r="AE46" s="297"/>
      <c r="AF46" s="297"/>
      <c r="AG46" s="297"/>
      <c r="AH46" s="297"/>
      <c r="AI46" s="297"/>
      <c r="AJ46" s="297"/>
      <c r="AK46" s="22"/>
      <c r="AL46" s="297">
        <v>40</v>
      </c>
      <c r="AM46" s="297"/>
      <c r="AN46" s="297"/>
      <c r="AO46" s="297"/>
      <c r="AP46" s="297"/>
      <c r="AQ46" s="297"/>
      <c r="AR46" s="297"/>
      <c r="AS46" s="297"/>
      <c r="AT46" s="22"/>
      <c r="AU46" s="297">
        <v>44</v>
      </c>
      <c r="AV46" s="297"/>
      <c r="AW46" s="297"/>
      <c r="AX46" s="297"/>
      <c r="AY46" s="297"/>
      <c r="AZ46" s="297"/>
      <c r="BA46" s="297"/>
      <c r="BB46" s="297"/>
      <c r="BC46" s="22"/>
      <c r="BD46" s="5"/>
      <c r="BE46" s="5"/>
      <c r="BF46" s="5"/>
      <c r="BG46" s="57"/>
      <c r="BH46" s="5"/>
      <c r="BI46" s="5"/>
      <c r="BJ46" s="5"/>
      <c r="BK46" s="57"/>
      <c r="BL46" s="5"/>
      <c r="BM46" s="57"/>
      <c r="BN46" s="55"/>
      <c r="BO46" s="55"/>
      <c r="BP46" s="55"/>
      <c r="BQ46" s="55"/>
      <c r="BR46" s="55"/>
      <c r="BS46" s="55"/>
      <c r="BT46" s="55"/>
      <c r="BU46" s="55"/>
      <c r="BV46" s="55"/>
      <c r="BW46" s="55"/>
    </row>
    <row r="47" spans="1:75" ht="18" customHeight="1" x14ac:dyDescent="0.15">
      <c r="A47" s="19"/>
      <c r="B47" s="19"/>
      <c r="C47" s="19"/>
      <c r="D47" s="6" t="s">
        <v>40</v>
      </c>
      <c r="E47" s="19"/>
      <c r="F47" s="19"/>
      <c r="G47" s="19"/>
      <c r="H47" s="19"/>
      <c r="I47" s="19"/>
      <c r="J47" s="20"/>
      <c r="K47" s="298">
        <v>17</v>
      </c>
      <c r="L47" s="298"/>
      <c r="M47" s="298"/>
      <c r="N47" s="298"/>
      <c r="O47" s="298"/>
      <c r="P47" s="298"/>
      <c r="Q47" s="298"/>
      <c r="R47" s="298"/>
      <c r="S47" s="25"/>
      <c r="T47" s="298">
        <v>21</v>
      </c>
      <c r="U47" s="298"/>
      <c r="V47" s="298"/>
      <c r="W47" s="298"/>
      <c r="X47" s="298"/>
      <c r="Y47" s="298"/>
      <c r="Z47" s="298"/>
      <c r="AA47" s="298"/>
      <c r="AB47" s="25"/>
      <c r="AC47" s="298">
        <v>19</v>
      </c>
      <c r="AD47" s="298"/>
      <c r="AE47" s="298"/>
      <c r="AF47" s="298"/>
      <c r="AG47" s="298"/>
      <c r="AH47" s="298"/>
      <c r="AI47" s="298"/>
      <c r="AJ47" s="298"/>
      <c r="AK47" s="25"/>
      <c r="AL47" s="298">
        <v>24</v>
      </c>
      <c r="AM47" s="298"/>
      <c r="AN47" s="298"/>
      <c r="AO47" s="298"/>
      <c r="AP47" s="298"/>
      <c r="AQ47" s="298"/>
      <c r="AR47" s="298"/>
      <c r="AS47" s="298"/>
      <c r="AT47" s="25"/>
      <c r="AU47" s="298">
        <v>21</v>
      </c>
      <c r="AV47" s="298"/>
      <c r="AW47" s="298"/>
      <c r="AX47" s="298"/>
      <c r="AY47" s="298"/>
      <c r="AZ47" s="298"/>
      <c r="BA47" s="298"/>
      <c r="BB47" s="298"/>
      <c r="BC47" s="25"/>
      <c r="BD47" s="5"/>
      <c r="BE47" s="5"/>
      <c r="BF47" s="5"/>
      <c r="BG47" s="66"/>
      <c r="BH47" s="5"/>
      <c r="BI47" s="5"/>
      <c r="BJ47" s="5"/>
      <c r="BK47" s="57"/>
      <c r="BL47" s="5"/>
      <c r="BM47" s="57"/>
      <c r="BN47" s="55"/>
      <c r="BO47" s="55"/>
      <c r="BP47" s="55"/>
      <c r="BQ47" s="55"/>
      <c r="BR47" s="55"/>
      <c r="BS47" s="55"/>
      <c r="BT47" s="55"/>
      <c r="BU47" s="55"/>
      <c r="BV47" s="55"/>
      <c r="BW47" s="55"/>
    </row>
    <row r="48" spans="1:75" ht="18" customHeight="1" x14ac:dyDescent="0.15">
      <c r="B48" s="55"/>
      <c r="C48" s="55"/>
      <c r="D48" s="55"/>
      <c r="E48" s="55"/>
      <c r="F48" s="55"/>
      <c r="G48" s="55"/>
      <c r="H48" s="55"/>
      <c r="I48" s="55"/>
      <c r="J48" s="55"/>
      <c r="K48" s="55"/>
      <c r="L48" s="55"/>
      <c r="AH48" s="55"/>
      <c r="AK48" s="23" t="s">
        <v>115</v>
      </c>
      <c r="AU48" s="94"/>
      <c r="AV48" s="94"/>
      <c r="AW48" s="94"/>
      <c r="AX48" s="94"/>
      <c r="AY48" s="94"/>
      <c r="AZ48" s="94"/>
      <c r="BA48" s="94"/>
      <c r="BB48" s="94"/>
      <c r="BD48" s="55"/>
      <c r="BE48" s="55"/>
      <c r="BF48" s="55"/>
      <c r="BG48" s="55"/>
      <c r="BH48" s="55"/>
      <c r="BI48" s="55"/>
      <c r="BJ48" s="55"/>
      <c r="BK48" s="55"/>
      <c r="BL48" s="55"/>
      <c r="BM48" s="55"/>
      <c r="BN48" s="55"/>
      <c r="BO48" s="55"/>
      <c r="BP48" s="55"/>
      <c r="BQ48" s="55"/>
      <c r="BR48" s="55"/>
      <c r="BS48" s="55"/>
      <c r="BT48" s="55"/>
      <c r="BU48" s="55"/>
      <c r="BV48" s="55"/>
      <c r="BW48" s="55"/>
    </row>
  </sheetData>
  <mergeCells count="288">
    <mergeCell ref="K34:R34"/>
    <mergeCell ref="K35:R35"/>
    <mergeCell ref="A14:F14"/>
    <mergeCell ref="G14:J14"/>
    <mergeCell ref="K14:N14"/>
    <mergeCell ref="O14:R14"/>
    <mergeCell ref="S14:V14"/>
    <mergeCell ref="W14:AB14"/>
    <mergeCell ref="AC14:AH14"/>
    <mergeCell ref="A15:F15"/>
    <mergeCell ref="G15:J15"/>
    <mergeCell ref="K15:N15"/>
    <mergeCell ref="O15:R15"/>
    <mergeCell ref="S15:V15"/>
    <mergeCell ref="W15:AB15"/>
    <mergeCell ref="AC15:AH15"/>
    <mergeCell ref="S23:V23"/>
    <mergeCell ref="W23:AB23"/>
    <mergeCell ref="AC23:AH23"/>
    <mergeCell ref="A26:AJ26"/>
    <mergeCell ref="U31:AN31"/>
    <mergeCell ref="AI14:AN14"/>
    <mergeCell ref="AI15:AN15"/>
    <mergeCell ref="AI23:AN23"/>
    <mergeCell ref="AO14:AU14"/>
    <mergeCell ref="AY14:BC14"/>
    <mergeCell ref="AO5:AU6"/>
    <mergeCell ref="AW5:BC6"/>
    <mergeCell ref="BD5:BH6"/>
    <mergeCell ref="W6:AB6"/>
    <mergeCell ref="AC6:AH6"/>
    <mergeCell ref="AI6:AN6"/>
    <mergeCell ref="AO8:AU8"/>
    <mergeCell ref="AY8:BC8"/>
    <mergeCell ref="BD8:BH8"/>
    <mergeCell ref="AO7:AU7"/>
    <mergeCell ref="AY7:BC7"/>
    <mergeCell ref="BD7:BH7"/>
    <mergeCell ref="W10:AB10"/>
    <mergeCell ref="AC10:AH10"/>
    <mergeCell ref="AI10:AN10"/>
    <mergeCell ref="AO10:AU10"/>
    <mergeCell ref="AY10:BC10"/>
    <mergeCell ref="BD10:BH10"/>
    <mergeCell ref="AC9:AH9"/>
    <mergeCell ref="AI9:AN9"/>
    <mergeCell ref="AO9:AU9"/>
    <mergeCell ref="AY9:BC9"/>
    <mergeCell ref="A5:F6"/>
    <mergeCell ref="G5:J6"/>
    <mergeCell ref="K5:N6"/>
    <mergeCell ref="O5:R6"/>
    <mergeCell ref="S5:V6"/>
    <mergeCell ref="W5:AN5"/>
    <mergeCell ref="A8:F8"/>
    <mergeCell ref="G8:J8"/>
    <mergeCell ref="K8:N8"/>
    <mergeCell ref="O8:R8"/>
    <mergeCell ref="S8:V8"/>
    <mergeCell ref="A7:F7"/>
    <mergeCell ref="G7:J7"/>
    <mergeCell ref="K7:N7"/>
    <mergeCell ref="O7:R7"/>
    <mergeCell ref="S7:V7"/>
    <mergeCell ref="W8:AB8"/>
    <mergeCell ref="AC8:AH8"/>
    <mergeCell ref="AI8:AN8"/>
    <mergeCell ref="AC7:AH7"/>
    <mergeCell ref="AI7:AN7"/>
    <mergeCell ref="W7:AB7"/>
    <mergeCell ref="BD9:BH9"/>
    <mergeCell ref="W9:AB9"/>
    <mergeCell ref="A11:F11"/>
    <mergeCell ref="G11:J11"/>
    <mergeCell ref="K11:N11"/>
    <mergeCell ref="O11:R11"/>
    <mergeCell ref="S11:V11"/>
    <mergeCell ref="W11:AB11"/>
    <mergeCell ref="AC11:AH11"/>
    <mergeCell ref="AI11:AN11"/>
    <mergeCell ref="AO11:AU11"/>
    <mergeCell ref="AY11:BC11"/>
    <mergeCell ref="BD11:BH11"/>
    <mergeCell ref="A10:F10"/>
    <mergeCell ref="G10:J10"/>
    <mergeCell ref="K10:N10"/>
    <mergeCell ref="O10:R10"/>
    <mergeCell ref="S10:V10"/>
    <mergeCell ref="A9:F9"/>
    <mergeCell ref="G9:J9"/>
    <mergeCell ref="K9:N9"/>
    <mergeCell ref="O9:R9"/>
    <mergeCell ref="S9:V9"/>
    <mergeCell ref="AO13:AU13"/>
    <mergeCell ref="AY13:BC13"/>
    <mergeCell ref="BD13:BH13"/>
    <mergeCell ref="AC12:AH12"/>
    <mergeCell ref="AI12:AN12"/>
    <mergeCell ref="AO12:AU12"/>
    <mergeCell ref="AY12:BC12"/>
    <mergeCell ref="BD12:BH12"/>
    <mergeCell ref="A13:F13"/>
    <mergeCell ref="G13:J13"/>
    <mergeCell ref="K13:N13"/>
    <mergeCell ref="O13:R13"/>
    <mergeCell ref="S13:V13"/>
    <mergeCell ref="A12:F12"/>
    <mergeCell ref="G12:J12"/>
    <mergeCell ref="K12:N12"/>
    <mergeCell ref="O12:R12"/>
    <mergeCell ref="S12:V12"/>
    <mergeCell ref="W12:AB12"/>
    <mergeCell ref="AI13:AN13"/>
    <mergeCell ref="AC13:AH13"/>
    <mergeCell ref="W13:AB13"/>
    <mergeCell ref="AO15:AU15"/>
    <mergeCell ref="AY15:BC15"/>
    <mergeCell ref="BD15:BH15"/>
    <mergeCell ref="G16:J16"/>
    <mergeCell ref="K16:N16"/>
    <mergeCell ref="O16:R16"/>
    <mergeCell ref="S16:V16"/>
    <mergeCell ref="W16:AB16"/>
    <mergeCell ref="AC16:AH16"/>
    <mergeCell ref="AI16:AN16"/>
    <mergeCell ref="AO16:AU16"/>
    <mergeCell ref="AY16:BC16"/>
    <mergeCell ref="BD16:BH16"/>
    <mergeCell ref="BD17:BH17"/>
    <mergeCell ref="G18:J18"/>
    <mergeCell ref="K18:N18"/>
    <mergeCell ref="O18:R18"/>
    <mergeCell ref="S18:V18"/>
    <mergeCell ref="W18:AB18"/>
    <mergeCell ref="AC18:AH18"/>
    <mergeCell ref="AI18:AN18"/>
    <mergeCell ref="AO18:AU18"/>
    <mergeCell ref="AY18:BC18"/>
    <mergeCell ref="BD18:BH18"/>
    <mergeCell ref="G17:J17"/>
    <mergeCell ref="K17:N17"/>
    <mergeCell ref="O17:R17"/>
    <mergeCell ref="S17:V17"/>
    <mergeCell ref="W17:AB17"/>
    <mergeCell ref="AC17:AH17"/>
    <mergeCell ref="AI17:AN17"/>
    <mergeCell ref="AO17:AU17"/>
    <mergeCell ref="AY17:BC17"/>
    <mergeCell ref="BD19:BH19"/>
    <mergeCell ref="G20:J20"/>
    <mergeCell ref="K20:N20"/>
    <mergeCell ref="O20:R20"/>
    <mergeCell ref="S20:V20"/>
    <mergeCell ref="W20:AB20"/>
    <mergeCell ref="AC20:AH20"/>
    <mergeCell ref="AI20:AN20"/>
    <mergeCell ref="AO20:AU20"/>
    <mergeCell ref="AY20:BC20"/>
    <mergeCell ref="BD20:BH20"/>
    <mergeCell ref="G19:J19"/>
    <mergeCell ref="K19:N19"/>
    <mergeCell ref="O19:R19"/>
    <mergeCell ref="S19:V19"/>
    <mergeCell ref="W19:AB19"/>
    <mergeCell ref="AC19:AH19"/>
    <mergeCell ref="AI19:AN19"/>
    <mergeCell ref="AO19:AU19"/>
    <mergeCell ref="AY19:BC19"/>
    <mergeCell ref="BD21:BH21"/>
    <mergeCell ref="BD22:BH22"/>
    <mergeCell ref="BD23:BH23"/>
    <mergeCell ref="G22:J22"/>
    <mergeCell ref="K22:N22"/>
    <mergeCell ref="O22:R22"/>
    <mergeCell ref="S22:V22"/>
    <mergeCell ref="W22:AB22"/>
    <mergeCell ref="AC22:AH22"/>
    <mergeCell ref="AI22:AN22"/>
    <mergeCell ref="AO22:AU22"/>
    <mergeCell ref="AY22:BC22"/>
    <mergeCell ref="G21:J21"/>
    <mergeCell ref="K21:N21"/>
    <mergeCell ref="O21:R21"/>
    <mergeCell ref="S21:V21"/>
    <mergeCell ref="W21:AB21"/>
    <mergeCell ref="AC21:AH21"/>
    <mergeCell ref="AI21:AN21"/>
    <mergeCell ref="AO21:AU21"/>
    <mergeCell ref="AY21:BC21"/>
    <mergeCell ref="G23:J23"/>
    <mergeCell ref="K23:N23"/>
    <mergeCell ref="O23:R23"/>
    <mergeCell ref="BD25:BH25"/>
    <mergeCell ref="A33:J33"/>
    <mergeCell ref="K33:S33"/>
    <mergeCell ref="T33:AB33"/>
    <mergeCell ref="AC33:AK33"/>
    <mergeCell ref="AL33:AT33"/>
    <mergeCell ref="AC24:AH24"/>
    <mergeCell ref="AI24:AN24"/>
    <mergeCell ref="AO24:AU24"/>
    <mergeCell ref="AY24:BC24"/>
    <mergeCell ref="BD24:BH24"/>
    <mergeCell ref="G25:J25"/>
    <mergeCell ref="K25:N25"/>
    <mergeCell ref="O25:R25"/>
    <mergeCell ref="S25:V25"/>
    <mergeCell ref="W25:AB25"/>
    <mergeCell ref="AU33:BC33"/>
    <mergeCell ref="G24:J24"/>
    <mergeCell ref="K24:N24"/>
    <mergeCell ref="O24:R24"/>
    <mergeCell ref="S24:V24"/>
    <mergeCell ref="W24:AB24"/>
    <mergeCell ref="AO23:AU23"/>
    <mergeCell ref="AY23:BC23"/>
    <mergeCell ref="T35:AA35"/>
    <mergeCell ref="AC35:AJ35"/>
    <mergeCell ref="AL35:AS35"/>
    <mergeCell ref="AU35:BB35"/>
    <mergeCell ref="T34:AA34"/>
    <mergeCell ref="AC34:AJ34"/>
    <mergeCell ref="AL34:AS34"/>
    <mergeCell ref="AU34:BB34"/>
    <mergeCell ref="AC25:AH25"/>
    <mergeCell ref="AI25:AN25"/>
    <mergeCell ref="AO25:AU25"/>
    <mergeCell ref="AY25:BC25"/>
    <mergeCell ref="K36:R36"/>
    <mergeCell ref="T36:AA36"/>
    <mergeCell ref="AC36:AJ36"/>
    <mergeCell ref="AL36:AS36"/>
    <mergeCell ref="AU36:BB36"/>
    <mergeCell ref="K37:R37"/>
    <mergeCell ref="T37:AA37"/>
    <mergeCell ref="AC37:AJ37"/>
    <mergeCell ref="AL37:AS37"/>
    <mergeCell ref="AU37:BB37"/>
    <mergeCell ref="K38:R38"/>
    <mergeCell ref="T38:AA38"/>
    <mergeCell ref="AC38:AJ38"/>
    <mergeCell ref="AL38:AS38"/>
    <mergeCell ref="AU38:BB38"/>
    <mergeCell ref="K39:R39"/>
    <mergeCell ref="T39:AA39"/>
    <mergeCell ref="AC39:AJ39"/>
    <mergeCell ref="AL39:AS39"/>
    <mergeCell ref="AU39:BB39"/>
    <mergeCell ref="K40:R40"/>
    <mergeCell ref="T40:AA40"/>
    <mergeCell ref="AC40:AJ40"/>
    <mergeCell ref="AL40:AS40"/>
    <mergeCell ref="AU40:BB40"/>
    <mergeCell ref="K41:R41"/>
    <mergeCell ref="T41:AA41"/>
    <mergeCell ref="AC41:AJ41"/>
    <mergeCell ref="AL41:AS41"/>
    <mergeCell ref="AU41:BB41"/>
    <mergeCell ref="K42:R42"/>
    <mergeCell ref="T42:AA42"/>
    <mergeCell ref="AC42:AJ42"/>
    <mergeCell ref="AL42:AS42"/>
    <mergeCell ref="AU42:BB42"/>
    <mergeCell ref="K43:R43"/>
    <mergeCell ref="T43:AA43"/>
    <mergeCell ref="AC43:AJ43"/>
    <mergeCell ref="AL43:AS43"/>
    <mergeCell ref="AU43:BB43"/>
    <mergeCell ref="K44:R44"/>
    <mergeCell ref="T44:AA44"/>
    <mergeCell ref="AC44:AJ44"/>
    <mergeCell ref="AL44:AS44"/>
    <mergeCell ref="AU44:BB44"/>
    <mergeCell ref="K47:R47"/>
    <mergeCell ref="T47:AA47"/>
    <mergeCell ref="AC47:AJ47"/>
    <mergeCell ref="AL47:AS47"/>
    <mergeCell ref="AU47:BB47"/>
    <mergeCell ref="K45:R45"/>
    <mergeCell ref="T45:AA45"/>
    <mergeCell ref="AC45:AJ45"/>
    <mergeCell ref="AL45:AS45"/>
    <mergeCell ref="AU45:BB45"/>
    <mergeCell ref="K46:R46"/>
    <mergeCell ref="T46:AA46"/>
    <mergeCell ref="AC46:AJ46"/>
    <mergeCell ref="AL46:AS46"/>
    <mergeCell ref="AU46:BB46"/>
  </mergeCells>
  <phoneticPr fontId="3"/>
  <printOptions horizontalCentered="1"/>
  <pageMargins left="0.86614173228346458" right="0.70866141732283472" top="0.78740157480314965" bottom="1.1023622047244095" header="0.51181102362204722" footer="0.47244094488188981"/>
  <pageSetup paperSize="9" scale="98" firstPageNumber="55" orientation="portrait" useFirstPageNumber="1" r:id="rId1"/>
  <headerFooter scaleWithDoc="0" alignWithMargins="0"/>
  <ignoredErrors>
    <ignoredError sqref="G18:AI18 G22:AB22" unlocked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B25"/>
  <sheetViews>
    <sheetView zoomScaleNormal="100" zoomScaleSheetLayoutView="80" workbookViewId="0">
      <selection activeCell="A2" sqref="A2"/>
    </sheetView>
  </sheetViews>
  <sheetFormatPr defaultRowHeight="12" x14ac:dyDescent="0.15"/>
  <cols>
    <col min="1" max="16" width="1.7109375" style="84" customWidth="1"/>
    <col min="17" max="17" width="2.7109375" style="84" customWidth="1"/>
    <col min="18" max="66" width="1.7109375" style="84" customWidth="1"/>
    <col min="67" max="256" width="8.85546875" style="84"/>
    <col min="257" max="322" width="1.7109375" style="84" customWidth="1"/>
    <col min="323" max="512" width="8.85546875" style="84"/>
    <col min="513" max="578" width="1.7109375" style="84" customWidth="1"/>
    <col min="579" max="768" width="8.85546875" style="84"/>
    <col min="769" max="834" width="1.7109375" style="84" customWidth="1"/>
    <col min="835" max="1024" width="8.85546875" style="84"/>
    <col min="1025" max="1090" width="1.7109375" style="84" customWidth="1"/>
    <col min="1091" max="1280" width="8.85546875" style="84"/>
    <col min="1281" max="1346" width="1.7109375" style="84" customWidth="1"/>
    <col min="1347" max="1536" width="8.85546875" style="84"/>
    <col min="1537" max="1602" width="1.7109375" style="84" customWidth="1"/>
    <col min="1603" max="1792" width="8.85546875" style="84"/>
    <col min="1793" max="1858" width="1.7109375" style="84" customWidth="1"/>
    <col min="1859" max="2048" width="8.85546875" style="84"/>
    <col min="2049" max="2114" width="1.7109375" style="84" customWidth="1"/>
    <col min="2115" max="2304" width="8.85546875" style="84"/>
    <col min="2305" max="2370" width="1.7109375" style="84" customWidth="1"/>
    <col min="2371" max="2560" width="8.85546875" style="84"/>
    <col min="2561" max="2626" width="1.7109375" style="84" customWidth="1"/>
    <col min="2627" max="2816" width="8.85546875" style="84"/>
    <col min="2817" max="2882" width="1.7109375" style="84" customWidth="1"/>
    <col min="2883" max="3072" width="8.85546875" style="84"/>
    <col min="3073" max="3138" width="1.7109375" style="84" customWidth="1"/>
    <col min="3139" max="3328" width="8.85546875" style="84"/>
    <col min="3329" max="3394" width="1.7109375" style="84" customWidth="1"/>
    <col min="3395" max="3584" width="8.85546875" style="84"/>
    <col min="3585" max="3650" width="1.7109375" style="84" customWidth="1"/>
    <col min="3651" max="3840" width="8.85546875" style="84"/>
    <col min="3841" max="3906" width="1.7109375" style="84" customWidth="1"/>
    <col min="3907" max="4096" width="8.85546875" style="84"/>
    <col min="4097" max="4162" width="1.7109375" style="84" customWidth="1"/>
    <col min="4163" max="4352" width="8.85546875" style="84"/>
    <col min="4353" max="4418" width="1.7109375" style="84" customWidth="1"/>
    <col min="4419" max="4608" width="8.85546875" style="84"/>
    <col min="4609" max="4674" width="1.7109375" style="84" customWidth="1"/>
    <col min="4675" max="4864" width="8.85546875" style="84"/>
    <col min="4865" max="4930" width="1.7109375" style="84" customWidth="1"/>
    <col min="4931" max="5120" width="8.85546875" style="84"/>
    <col min="5121" max="5186" width="1.7109375" style="84" customWidth="1"/>
    <col min="5187" max="5376" width="8.85546875" style="84"/>
    <col min="5377" max="5442" width="1.7109375" style="84" customWidth="1"/>
    <col min="5443" max="5632" width="8.85546875" style="84"/>
    <col min="5633" max="5698" width="1.7109375" style="84" customWidth="1"/>
    <col min="5699" max="5888" width="8.85546875" style="84"/>
    <col min="5889" max="5954" width="1.7109375" style="84" customWidth="1"/>
    <col min="5955" max="6144" width="8.85546875" style="84"/>
    <col min="6145" max="6210" width="1.7109375" style="84" customWidth="1"/>
    <col min="6211" max="6400" width="8.85546875" style="84"/>
    <col min="6401" max="6466" width="1.7109375" style="84" customWidth="1"/>
    <col min="6467" max="6656" width="8.85546875" style="84"/>
    <col min="6657" max="6722" width="1.7109375" style="84" customWidth="1"/>
    <col min="6723" max="6912" width="8.85546875" style="84"/>
    <col min="6913" max="6978" width="1.7109375" style="84" customWidth="1"/>
    <col min="6979" max="7168" width="8.85546875" style="84"/>
    <col min="7169" max="7234" width="1.7109375" style="84" customWidth="1"/>
    <col min="7235" max="7424" width="8.85546875" style="84"/>
    <col min="7425" max="7490" width="1.7109375" style="84" customWidth="1"/>
    <col min="7491" max="7680" width="8.85546875" style="84"/>
    <col min="7681" max="7746" width="1.7109375" style="84" customWidth="1"/>
    <col min="7747" max="7936" width="8.85546875" style="84"/>
    <col min="7937" max="8002" width="1.7109375" style="84" customWidth="1"/>
    <col min="8003" max="8192" width="8.85546875" style="84"/>
    <col min="8193" max="8258" width="1.7109375" style="84" customWidth="1"/>
    <col min="8259" max="8448" width="8.85546875" style="84"/>
    <col min="8449" max="8514" width="1.7109375" style="84" customWidth="1"/>
    <col min="8515" max="8704" width="8.85546875" style="84"/>
    <col min="8705" max="8770" width="1.7109375" style="84" customWidth="1"/>
    <col min="8771" max="8960" width="8.85546875" style="84"/>
    <col min="8961" max="9026" width="1.7109375" style="84" customWidth="1"/>
    <col min="9027" max="9216" width="8.85546875" style="84"/>
    <col min="9217" max="9282" width="1.7109375" style="84" customWidth="1"/>
    <col min="9283" max="9472" width="8.85546875" style="84"/>
    <col min="9473" max="9538" width="1.7109375" style="84" customWidth="1"/>
    <col min="9539" max="9728" width="8.85546875" style="84"/>
    <col min="9729" max="9794" width="1.7109375" style="84" customWidth="1"/>
    <col min="9795" max="9984" width="8.85546875" style="84"/>
    <col min="9985" max="10050" width="1.7109375" style="84" customWidth="1"/>
    <col min="10051" max="10240" width="8.85546875" style="84"/>
    <col min="10241" max="10306" width="1.7109375" style="84" customWidth="1"/>
    <col min="10307" max="10496" width="8.85546875" style="84"/>
    <col min="10497" max="10562" width="1.7109375" style="84" customWidth="1"/>
    <col min="10563" max="10752" width="8.85546875" style="84"/>
    <col min="10753" max="10818" width="1.7109375" style="84" customWidth="1"/>
    <col min="10819" max="11008" width="8.85546875" style="84"/>
    <col min="11009" max="11074" width="1.7109375" style="84" customWidth="1"/>
    <col min="11075" max="11264" width="8.85546875" style="84"/>
    <col min="11265" max="11330" width="1.7109375" style="84" customWidth="1"/>
    <col min="11331" max="11520" width="8.85546875" style="84"/>
    <col min="11521" max="11586" width="1.7109375" style="84" customWidth="1"/>
    <col min="11587" max="11776" width="8.85546875" style="84"/>
    <col min="11777" max="11842" width="1.7109375" style="84" customWidth="1"/>
    <col min="11843" max="12032" width="8.85546875" style="84"/>
    <col min="12033" max="12098" width="1.7109375" style="84" customWidth="1"/>
    <col min="12099" max="12288" width="8.85546875" style="84"/>
    <col min="12289" max="12354" width="1.7109375" style="84" customWidth="1"/>
    <col min="12355" max="12544" width="8.85546875" style="84"/>
    <col min="12545" max="12610" width="1.7109375" style="84" customWidth="1"/>
    <col min="12611" max="12800" width="8.85546875" style="84"/>
    <col min="12801" max="12866" width="1.7109375" style="84" customWidth="1"/>
    <col min="12867" max="13056" width="8.85546875" style="84"/>
    <col min="13057" max="13122" width="1.7109375" style="84" customWidth="1"/>
    <col min="13123" max="13312" width="8.85546875" style="84"/>
    <col min="13313" max="13378" width="1.7109375" style="84" customWidth="1"/>
    <col min="13379" max="13568" width="8.85546875" style="84"/>
    <col min="13569" max="13634" width="1.7109375" style="84" customWidth="1"/>
    <col min="13635" max="13824" width="8.85546875" style="84"/>
    <col min="13825" max="13890" width="1.7109375" style="84" customWidth="1"/>
    <col min="13891" max="14080" width="8.85546875" style="84"/>
    <col min="14081" max="14146" width="1.7109375" style="84" customWidth="1"/>
    <col min="14147" max="14336" width="8.85546875" style="84"/>
    <col min="14337" max="14402" width="1.7109375" style="84" customWidth="1"/>
    <col min="14403" max="14592" width="8.85546875" style="84"/>
    <col min="14593" max="14658" width="1.7109375" style="84" customWidth="1"/>
    <col min="14659" max="14848" width="8.85546875" style="84"/>
    <col min="14849" max="14914" width="1.7109375" style="84" customWidth="1"/>
    <col min="14915" max="15104" width="8.85546875" style="84"/>
    <col min="15105" max="15170" width="1.7109375" style="84" customWidth="1"/>
    <col min="15171" max="15360" width="8.85546875" style="84"/>
    <col min="15361" max="15426" width="1.7109375" style="84" customWidth="1"/>
    <col min="15427" max="15616" width="8.85546875" style="84"/>
    <col min="15617" max="15682" width="1.7109375" style="84" customWidth="1"/>
    <col min="15683" max="15872" width="8.85546875" style="84"/>
    <col min="15873" max="15938" width="1.7109375" style="84" customWidth="1"/>
    <col min="15939" max="16128" width="8.85546875" style="84"/>
    <col min="16129" max="16194" width="1.7109375" style="84" customWidth="1"/>
    <col min="16195" max="16384" width="8.85546875" style="84"/>
  </cols>
  <sheetData>
    <row r="2" spans="1:106" ht="27" customHeight="1" x14ac:dyDescent="0.15">
      <c r="A2" s="79" t="s">
        <v>431</v>
      </c>
      <c r="B2" s="81"/>
      <c r="C2" s="81"/>
      <c r="D2" s="1"/>
      <c r="E2" s="1"/>
      <c r="F2" s="1"/>
      <c r="G2" s="1"/>
      <c r="H2" s="1"/>
      <c r="I2" s="1"/>
      <c r="J2" s="1"/>
      <c r="K2" s="1"/>
      <c r="L2" s="1"/>
      <c r="M2" s="1"/>
      <c r="N2" s="1"/>
      <c r="O2" s="1"/>
      <c r="P2" s="82"/>
      <c r="Q2" s="82"/>
      <c r="R2" s="82"/>
      <c r="S2" s="82"/>
      <c r="T2" s="82"/>
      <c r="U2" s="82"/>
      <c r="V2" s="82"/>
      <c r="W2" s="82"/>
      <c r="X2" s="82"/>
      <c r="Y2" s="82"/>
      <c r="Z2" s="82"/>
      <c r="AA2" s="82"/>
      <c r="AB2" s="82"/>
      <c r="AC2" s="82"/>
      <c r="AD2" s="82"/>
      <c r="AE2" s="82"/>
      <c r="AF2" s="83"/>
      <c r="AG2" s="82"/>
      <c r="AH2" s="82"/>
      <c r="AI2" s="82"/>
      <c r="AJ2" s="82"/>
      <c r="AK2" s="82"/>
      <c r="AL2" s="82"/>
      <c r="AM2" s="82"/>
      <c r="AN2" s="82"/>
      <c r="AO2" s="82"/>
      <c r="AP2" s="82"/>
      <c r="AQ2" s="82"/>
      <c r="AR2" s="82"/>
      <c r="AS2" s="82"/>
      <c r="AT2" s="82"/>
      <c r="AU2" s="82"/>
      <c r="AV2" s="82"/>
      <c r="AW2" s="82"/>
      <c r="AX2" s="82"/>
      <c r="AY2" s="82"/>
      <c r="AZ2" s="82"/>
      <c r="BA2" s="82"/>
      <c r="BB2" s="82"/>
      <c r="BC2" s="82"/>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row>
    <row r="3" spans="1:106" s="243" customFormat="1" ht="27" customHeight="1" thickBot="1" x14ac:dyDescent="0.2">
      <c r="A3" s="241"/>
      <c r="B3" s="241"/>
      <c r="C3" s="241"/>
      <c r="D3" s="241"/>
      <c r="E3" s="241"/>
      <c r="F3" s="241"/>
      <c r="G3" s="241"/>
      <c r="H3" s="241"/>
      <c r="I3" s="241"/>
      <c r="J3" s="241"/>
      <c r="K3" s="241"/>
      <c r="L3" s="242"/>
      <c r="M3" s="241"/>
      <c r="N3" s="241"/>
      <c r="O3" s="241"/>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629" t="s">
        <v>497</v>
      </c>
      <c r="AO3" s="629"/>
      <c r="AP3" s="629"/>
      <c r="AQ3" s="629"/>
      <c r="AR3" s="629"/>
      <c r="AS3" s="629"/>
      <c r="AT3" s="629"/>
      <c r="AU3" s="629"/>
      <c r="AV3" s="629"/>
      <c r="AW3" s="629"/>
      <c r="AX3" s="629"/>
      <c r="AY3" s="629"/>
      <c r="AZ3" s="629"/>
      <c r="BA3" s="629"/>
      <c r="BB3" s="629"/>
      <c r="BC3" s="629"/>
    </row>
    <row r="4" spans="1:106" ht="27" customHeight="1" x14ac:dyDescent="0.15">
      <c r="A4" s="630" t="s">
        <v>432</v>
      </c>
      <c r="B4" s="631"/>
      <c r="C4" s="631"/>
      <c r="D4" s="631"/>
      <c r="E4" s="631"/>
      <c r="F4" s="631"/>
      <c r="G4" s="631"/>
      <c r="H4" s="631"/>
      <c r="I4" s="631"/>
      <c r="J4" s="631"/>
      <c r="K4" s="631"/>
      <c r="L4" s="631"/>
      <c r="M4" s="631"/>
      <c r="N4" s="631"/>
      <c r="O4" s="632" t="s">
        <v>433</v>
      </c>
      <c r="P4" s="631"/>
      <c r="Q4" s="631"/>
      <c r="R4" s="632" t="s">
        <v>434</v>
      </c>
      <c r="S4" s="632"/>
      <c r="T4" s="632"/>
      <c r="U4" s="632" t="s">
        <v>435</v>
      </c>
      <c r="V4" s="632"/>
      <c r="W4" s="632"/>
      <c r="X4" s="632" t="s">
        <v>436</v>
      </c>
      <c r="Y4" s="632"/>
      <c r="Z4" s="632"/>
      <c r="AA4" s="632" t="s">
        <v>437</v>
      </c>
      <c r="AB4" s="632"/>
      <c r="AC4" s="632"/>
      <c r="AD4" s="632" t="s">
        <v>438</v>
      </c>
      <c r="AE4" s="632"/>
      <c r="AF4" s="632"/>
      <c r="AG4" s="632" t="s">
        <v>439</v>
      </c>
      <c r="AH4" s="632"/>
      <c r="AI4" s="632"/>
      <c r="AJ4" s="632" t="s">
        <v>440</v>
      </c>
      <c r="AK4" s="632"/>
      <c r="AL4" s="632"/>
      <c r="AM4" s="632" t="s">
        <v>441</v>
      </c>
      <c r="AN4" s="632"/>
      <c r="AO4" s="632"/>
      <c r="AP4" s="632" t="s">
        <v>442</v>
      </c>
      <c r="AQ4" s="632"/>
      <c r="AR4" s="632"/>
      <c r="AS4" s="632" t="s">
        <v>443</v>
      </c>
      <c r="AT4" s="632"/>
      <c r="AU4" s="632"/>
      <c r="AV4" s="632" t="s">
        <v>444</v>
      </c>
      <c r="AW4" s="632"/>
      <c r="AX4" s="632"/>
      <c r="AY4" s="632" t="s">
        <v>445</v>
      </c>
      <c r="AZ4" s="632"/>
      <c r="BA4" s="632"/>
      <c r="BB4" s="632"/>
      <c r="BC4" s="633"/>
    </row>
    <row r="5" spans="1:106" ht="27" customHeight="1" x14ac:dyDescent="0.15">
      <c r="A5" s="86"/>
      <c r="B5" s="626" t="s">
        <v>171</v>
      </c>
      <c r="C5" s="627"/>
      <c r="D5" s="627"/>
      <c r="E5" s="627"/>
      <c r="F5" s="627"/>
      <c r="G5" s="627"/>
      <c r="H5" s="627"/>
      <c r="I5" s="627"/>
      <c r="J5" s="627"/>
      <c r="K5" s="627"/>
      <c r="L5" s="627"/>
      <c r="M5" s="627"/>
      <c r="N5" s="85"/>
      <c r="O5" s="634">
        <v>1</v>
      </c>
      <c r="P5" s="602"/>
      <c r="Q5" s="602"/>
      <c r="R5" s="602">
        <v>1</v>
      </c>
      <c r="S5" s="602"/>
      <c r="T5" s="602"/>
      <c r="U5" s="602">
        <v>0</v>
      </c>
      <c r="V5" s="602"/>
      <c r="W5" s="602"/>
      <c r="X5" s="602">
        <v>0</v>
      </c>
      <c r="Y5" s="602"/>
      <c r="Z5" s="602"/>
      <c r="AA5" s="602">
        <v>0</v>
      </c>
      <c r="AB5" s="602"/>
      <c r="AC5" s="602"/>
      <c r="AD5" s="602">
        <v>1</v>
      </c>
      <c r="AE5" s="602"/>
      <c r="AF5" s="602"/>
      <c r="AG5" s="602">
        <v>1</v>
      </c>
      <c r="AH5" s="602"/>
      <c r="AI5" s="602"/>
      <c r="AJ5" s="602">
        <v>1</v>
      </c>
      <c r="AK5" s="602"/>
      <c r="AL5" s="602"/>
      <c r="AM5" s="602">
        <v>1</v>
      </c>
      <c r="AN5" s="602"/>
      <c r="AO5" s="602"/>
      <c r="AP5" s="602">
        <v>1</v>
      </c>
      <c r="AQ5" s="602"/>
      <c r="AR5" s="602"/>
      <c r="AS5" s="602">
        <v>1</v>
      </c>
      <c r="AT5" s="602"/>
      <c r="AU5" s="602"/>
      <c r="AV5" s="602">
        <v>1</v>
      </c>
      <c r="AW5" s="602"/>
      <c r="AX5" s="602"/>
      <c r="AY5" s="628">
        <f>SUM(O5:AX5)</f>
        <v>9</v>
      </c>
      <c r="AZ5" s="628"/>
      <c r="BA5" s="628"/>
      <c r="BB5" s="628"/>
      <c r="BC5" s="628"/>
    </row>
    <row r="6" spans="1:106" ht="27" customHeight="1" x14ac:dyDescent="0.15">
      <c r="A6" s="86"/>
      <c r="B6" s="625" t="s">
        <v>172</v>
      </c>
      <c r="C6" s="617"/>
      <c r="D6" s="617"/>
      <c r="E6" s="617"/>
      <c r="F6" s="617"/>
      <c r="G6" s="617"/>
      <c r="H6" s="617"/>
      <c r="I6" s="617"/>
      <c r="J6" s="617"/>
      <c r="K6" s="617"/>
      <c r="L6" s="617"/>
      <c r="M6" s="617"/>
      <c r="N6" s="85"/>
      <c r="O6" s="603">
        <v>3</v>
      </c>
      <c r="P6" s="600"/>
      <c r="Q6" s="600"/>
      <c r="R6" s="600">
        <v>1</v>
      </c>
      <c r="S6" s="600"/>
      <c r="T6" s="600"/>
      <c r="U6" s="600">
        <v>1</v>
      </c>
      <c r="V6" s="600"/>
      <c r="W6" s="600"/>
      <c r="X6" s="600">
        <v>1</v>
      </c>
      <c r="Y6" s="600"/>
      <c r="Z6" s="600"/>
      <c r="AA6" s="600">
        <v>1</v>
      </c>
      <c r="AB6" s="600"/>
      <c r="AC6" s="600"/>
      <c r="AD6" s="600">
        <v>1</v>
      </c>
      <c r="AE6" s="600"/>
      <c r="AF6" s="600"/>
      <c r="AG6" s="600">
        <v>1</v>
      </c>
      <c r="AH6" s="600"/>
      <c r="AI6" s="600"/>
      <c r="AJ6" s="600">
        <v>2</v>
      </c>
      <c r="AK6" s="600"/>
      <c r="AL6" s="600"/>
      <c r="AM6" s="600">
        <v>2</v>
      </c>
      <c r="AN6" s="600"/>
      <c r="AO6" s="600"/>
      <c r="AP6" s="600">
        <v>2</v>
      </c>
      <c r="AQ6" s="600"/>
      <c r="AR6" s="600"/>
      <c r="AS6" s="600">
        <v>4</v>
      </c>
      <c r="AT6" s="600"/>
      <c r="AU6" s="600"/>
      <c r="AV6" s="600">
        <v>2</v>
      </c>
      <c r="AW6" s="600"/>
      <c r="AX6" s="600"/>
      <c r="AY6" s="605">
        <f t="shared" ref="AY6:AY11" si="0">SUM(O6:AX6)</f>
        <v>21</v>
      </c>
      <c r="AZ6" s="605"/>
      <c r="BA6" s="605"/>
      <c r="BB6" s="605"/>
      <c r="BC6" s="605"/>
    </row>
    <row r="7" spans="1:106" ht="27" customHeight="1" x14ac:dyDescent="0.15">
      <c r="A7" s="86"/>
      <c r="B7" s="625" t="s">
        <v>173</v>
      </c>
      <c r="C7" s="617"/>
      <c r="D7" s="617"/>
      <c r="E7" s="617"/>
      <c r="F7" s="617"/>
      <c r="G7" s="617"/>
      <c r="H7" s="617"/>
      <c r="I7" s="617"/>
      <c r="J7" s="617"/>
      <c r="K7" s="617"/>
      <c r="L7" s="617"/>
      <c r="M7" s="617"/>
      <c r="N7" s="85"/>
      <c r="O7" s="603">
        <v>12</v>
      </c>
      <c r="P7" s="600"/>
      <c r="Q7" s="600"/>
      <c r="R7" s="600">
        <v>8</v>
      </c>
      <c r="S7" s="600"/>
      <c r="T7" s="600"/>
      <c r="U7" s="600">
        <v>3</v>
      </c>
      <c r="V7" s="600"/>
      <c r="W7" s="600"/>
      <c r="X7" s="600">
        <v>2</v>
      </c>
      <c r="Y7" s="600"/>
      <c r="Z7" s="600"/>
      <c r="AA7" s="600">
        <v>3</v>
      </c>
      <c r="AB7" s="600"/>
      <c r="AC7" s="600"/>
      <c r="AD7" s="600">
        <v>2</v>
      </c>
      <c r="AE7" s="600"/>
      <c r="AF7" s="600"/>
      <c r="AG7" s="600">
        <v>3</v>
      </c>
      <c r="AH7" s="600"/>
      <c r="AI7" s="600"/>
      <c r="AJ7" s="600">
        <v>5</v>
      </c>
      <c r="AK7" s="600"/>
      <c r="AL7" s="600"/>
      <c r="AM7" s="600">
        <v>4</v>
      </c>
      <c r="AN7" s="600"/>
      <c r="AO7" s="600"/>
      <c r="AP7" s="600">
        <v>4</v>
      </c>
      <c r="AQ7" s="600"/>
      <c r="AR7" s="600"/>
      <c r="AS7" s="600">
        <v>7</v>
      </c>
      <c r="AT7" s="600"/>
      <c r="AU7" s="600"/>
      <c r="AV7" s="600">
        <v>5</v>
      </c>
      <c r="AW7" s="600"/>
      <c r="AX7" s="600"/>
      <c r="AY7" s="605">
        <f t="shared" si="0"/>
        <v>58</v>
      </c>
      <c r="AZ7" s="605"/>
      <c r="BA7" s="605"/>
      <c r="BB7" s="605"/>
      <c r="BC7" s="605"/>
    </row>
    <row r="8" spans="1:106" ht="27" customHeight="1" x14ac:dyDescent="0.15">
      <c r="A8" s="86"/>
      <c r="B8" s="618" t="s">
        <v>446</v>
      </c>
      <c r="C8" s="619"/>
      <c r="D8" s="619"/>
      <c r="E8" s="619"/>
      <c r="F8" s="619"/>
      <c r="G8" s="619"/>
      <c r="H8" s="619"/>
      <c r="I8" s="619"/>
      <c r="J8" s="619"/>
      <c r="K8" s="619"/>
      <c r="L8" s="619"/>
      <c r="M8" s="619"/>
      <c r="N8" s="85"/>
      <c r="O8" s="603">
        <v>55</v>
      </c>
      <c r="P8" s="600"/>
      <c r="Q8" s="600"/>
      <c r="R8" s="600">
        <v>55</v>
      </c>
      <c r="S8" s="600"/>
      <c r="T8" s="600"/>
      <c r="U8" s="600">
        <v>62</v>
      </c>
      <c r="V8" s="600"/>
      <c r="W8" s="600"/>
      <c r="X8" s="600">
        <v>38</v>
      </c>
      <c r="Y8" s="600"/>
      <c r="Z8" s="600"/>
      <c r="AA8" s="600">
        <v>44</v>
      </c>
      <c r="AB8" s="600"/>
      <c r="AC8" s="600"/>
      <c r="AD8" s="600">
        <v>68</v>
      </c>
      <c r="AE8" s="600"/>
      <c r="AF8" s="600"/>
      <c r="AG8" s="600">
        <v>69</v>
      </c>
      <c r="AH8" s="600"/>
      <c r="AI8" s="600"/>
      <c r="AJ8" s="600">
        <v>88</v>
      </c>
      <c r="AK8" s="600"/>
      <c r="AL8" s="600"/>
      <c r="AM8" s="600">
        <v>65</v>
      </c>
      <c r="AN8" s="600"/>
      <c r="AO8" s="600"/>
      <c r="AP8" s="600">
        <v>65</v>
      </c>
      <c r="AQ8" s="600"/>
      <c r="AR8" s="600"/>
      <c r="AS8" s="600">
        <v>82</v>
      </c>
      <c r="AT8" s="600"/>
      <c r="AU8" s="600"/>
      <c r="AV8" s="600">
        <v>74</v>
      </c>
      <c r="AW8" s="600"/>
      <c r="AX8" s="600"/>
      <c r="AY8" s="605">
        <f t="shared" si="0"/>
        <v>765</v>
      </c>
      <c r="AZ8" s="605"/>
      <c r="BA8" s="605"/>
      <c r="BB8" s="605"/>
      <c r="BC8" s="605"/>
      <c r="BD8" s="5"/>
      <c r="BE8" s="5"/>
      <c r="BF8" s="5"/>
      <c r="BG8" s="5"/>
      <c r="BH8" s="5"/>
      <c r="BI8" s="5"/>
      <c r="BJ8" s="5"/>
      <c r="BK8" s="5"/>
      <c r="BL8" s="5"/>
      <c r="BM8" s="5"/>
      <c r="BN8" s="5"/>
      <c r="BO8" s="5"/>
    </row>
    <row r="9" spans="1:106" ht="27" customHeight="1" x14ac:dyDescent="0.15">
      <c r="A9" s="86"/>
      <c r="B9" s="616" t="s">
        <v>174</v>
      </c>
      <c r="C9" s="617"/>
      <c r="D9" s="617"/>
      <c r="E9" s="617"/>
      <c r="F9" s="617"/>
      <c r="G9" s="617"/>
      <c r="H9" s="617"/>
      <c r="I9" s="617"/>
      <c r="J9" s="617"/>
      <c r="K9" s="617"/>
      <c r="L9" s="617"/>
      <c r="M9" s="617"/>
      <c r="N9" s="85"/>
      <c r="O9" s="603">
        <v>93</v>
      </c>
      <c r="P9" s="600"/>
      <c r="Q9" s="600"/>
      <c r="R9" s="600">
        <v>106</v>
      </c>
      <c r="S9" s="600"/>
      <c r="T9" s="600"/>
      <c r="U9" s="600">
        <v>99</v>
      </c>
      <c r="V9" s="600"/>
      <c r="W9" s="600"/>
      <c r="X9" s="600">
        <v>90</v>
      </c>
      <c r="Y9" s="600"/>
      <c r="Z9" s="600"/>
      <c r="AA9" s="600">
        <v>97</v>
      </c>
      <c r="AB9" s="600"/>
      <c r="AC9" s="600"/>
      <c r="AD9" s="600">
        <v>98</v>
      </c>
      <c r="AE9" s="600"/>
      <c r="AF9" s="600"/>
      <c r="AG9" s="600">
        <v>100</v>
      </c>
      <c r="AH9" s="600"/>
      <c r="AI9" s="600"/>
      <c r="AJ9" s="600">
        <v>122</v>
      </c>
      <c r="AK9" s="600"/>
      <c r="AL9" s="600"/>
      <c r="AM9" s="600">
        <v>99</v>
      </c>
      <c r="AN9" s="600"/>
      <c r="AO9" s="600"/>
      <c r="AP9" s="600">
        <v>100</v>
      </c>
      <c r="AQ9" s="600"/>
      <c r="AR9" s="600"/>
      <c r="AS9" s="600">
        <v>107</v>
      </c>
      <c r="AT9" s="600"/>
      <c r="AU9" s="600"/>
      <c r="AV9" s="600">
        <v>106</v>
      </c>
      <c r="AW9" s="600"/>
      <c r="AX9" s="600"/>
      <c r="AY9" s="605">
        <f t="shared" si="0"/>
        <v>1217</v>
      </c>
      <c r="AZ9" s="605"/>
      <c r="BA9" s="605"/>
      <c r="BB9" s="605"/>
      <c r="BC9" s="605"/>
      <c r="BD9" s="5"/>
      <c r="BE9" s="5"/>
      <c r="BF9" s="5"/>
      <c r="BG9" s="5"/>
      <c r="BH9" s="5"/>
      <c r="BI9" s="5"/>
      <c r="BJ9" s="5"/>
      <c r="BK9" s="5"/>
      <c r="BL9" s="5"/>
      <c r="BM9" s="5"/>
      <c r="BN9" s="5"/>
      <c r="BO9" s="5"/>
    </row>
    <row r="10" spans="1:106" ht="27" customHeight="1" x14ac:dyDescent="0.15">
      <c r="A10" s="86"/>
      <c r="B10" s="616" t="s">
        <v>175</v>
      </c>
      <c r="C10" s="617"/>
      <c r="D10" s="617"/>
      <c r="E10" s="617"/>
      <c r="F10" s="617"/>
      <c r="G10" s="617"/>
      <c r="H10" s="617"/>
      <c r="I10" s="617"/>
      <c r="J10" s="617"/>
      <c r="K10" s="617"/>
      <c r="L10" s="617"/>
      <c r="M10" s="617"/>
      <c r="N10" s="85"/>
      <c r="O10" s="603">
        <v>0</v>
      </c>
      <c r="P10" s="600"/>
      <c r="Q10" s="600"/>
      <c r="R10" s="600">
        <v>0</v>
      </c>
      <c r="S10" s="600"/>
      <c r="T10" s="600"/>
      <c r="U10" s="600">
        <v>0</v>
      </c>
      <c r="V10" s="600"/>
      <c r="W10" s="600"/>
      <c r="X10" s="600">
        <v>0</v>
      </c>
      <c r="Y10" s="600"/>
      <c r="Z10" s="600"/>
      <c r="AA10" s="600">
        <v>0</v>
      </c>
      <c r="AB10" s="600"/>
      <c r="AC10" s="600"/>
      <c r="AD10" s="600">
        <v>0</v>
      </c>
      <c r="AE10" s="600"/>
      <c r="AF10" s="600"/>
      <c r="AG10" s="600">
        <v>0</v>
      </c>
      <c r="AH10" s="600"/>
      <c r="AI10" s="600"/>
      <c r="AJ10" s="600">
        <v>0</v>
      </c>
      <c r="AK10" s="600"/>
      <c r="AL10" s="600"/>
      <c r="AM10" s="600">
        <v>0</v>
      </c>
      <c r="AN10" s="600"/>
      <c r="AO10" s="600"/>
      <c r="AP10" s="600">
        <v>0</v>
      </c>
      <c r="AQ10" s="600"/>
      <c r="AR10" s="600"/>
      <c r="AS10" s="600">
        <v>0</v>
      </c>
      <c r="AT10" s="600"/>
      <c r="AU10" s="600"/>
      <c r="AV10" s="600">
        <v>0</v>
      </c>
      <c r="AW10" s="600"/>
      <c r="AX10" s="600"/>
      <c r="AY10" s="605">
        <f t="shared" si="0"/>
        <v>0</v>
      </c>
      <c r="AZ10" s="605"/>
      <c r="BA10" s="605"/>
      <c r="BB10" s="605"/>
      <c r="BC10" s="605"/>
      <c r="BD10" s="5"/>
      <c r="BE10" s="5"/>
      <c r="BF10" s="5"/>
      <c r="BG10" s="5"/>
      <c r="BH10" s="5"/>
      <c r="BI10" s="5"/>
      <c r="BJ10" s="5"/>
      <c r="BK10" s="5"/>
      <c r="BL10" s="5"/>
      <c r="BM10" s="5"/>
      <c r="BN10" s="5"/>
      <c r="BO10" s="5"/>
    </row>
    <row r="11" spans="1:106" ht="27" customHeight="1" x14ac:dyDescent="0.15">
      <c r="A11" s="87"/>
      <c r="B11" s="623" t="s">
        <v>176</v>
      </c>
      <c r="C11" s="623"/>
      <c r="D11" s="623"/>
      <c r="E11" s="623"/>
      <c r="F11" s="623"/>
      <c r="G11" s="623"/>
      <c r="H11" s="623"/>
      <c r="I11" s="623"/>
      <c r="J11" s="623"/>
      <c r="K11" s="623"/>
      <c r="L11" s="623"/>
      <c r="M11" s="623"/>
      <c r="N11" s="88"/>
      <c r="O11" s="609">
        <f>SUM(O5:Q10)</f>
        <v>164</v>
      </c>
      <c r="P11" s="624"/>
      <c r="Q11" s="624"/>
      <c r="R11" s="604">
        <f t="shared" ref="R11" si="1">SUM(R5:T10)</f>
        <v>171</v>
      </c>
      <c r="S11" s="604"/>
      <c r="T11" s="604"/>
      <c r="U11" s="604">
        <f t="shared" ref="U11" si="2">SUM(U5:W10)</f>
        <v>165</v>
      </c>
      <c r="V11" s="604"/>
      <c r="W11" s="604"/>
      <c r="X11" s="604">
        <f t="shared" ref="X11" si="3">SUM(X5:Z10)</f>
        <v>131</v>
      </c>
      <c r="Y11" s="604"/>
      <c r="Z11" s="604"/>
      <c r="AA11" s="604">
        <f t="shared" ref="AA11" si="4">SUM(AA5:AC10)</f>
        <v>145</v>
      </c>
      <c r="AB11" s="604"/>
      <c r="AC11" s="604"/>
      <c r="AD11" s="604">
        <f t="shared" ref="AD11" si="5">SUM(AD5:AF10)</f>
        <v>170</v>
      </c>
      <c r="AE11" s="604"/>
      <c r="AF11" s="604"/>
      <c r="AG11" s="604">
        <f t="shared" ref="AG11" si="6">SUM(AG5:AI10)</f>
        <v>174</v>
      </c>
      <c r="AH11" s="604"/>
      <c r="AI11" s="604"/>
      <c r="AJ11" s="604">
        <f t="shared" ref="AJ11" si="7">SUM(AJ5:AL10)</f>
        <v>218</v>
      </c>
      <c r="AK11" s="604"/>
      <c r="AL11" s="604"/>
      <c r="AM11" s="604">
        <f t="shared" ref="AM11" si="8">SUM(AM5:AO10)</f>
        <v>171</v>
      </c>
      <c r="AN11" s="604"/>
      <c r="AO11" s="604"/>
      <c r="AP11" s="604">
        <f t="shared" ref="AP11" si="9">SUM(AP5:AR10)</f>
        <v>172</v>
      </c>
      <c r="AQ11" s="604"/>
      <c r="AR11" s="604"/>
      <c r="AS11" s="604">
        <f t="shared" ref="AS11" si="10">SUM(AS5:AU10)</f>
        <v>201</v>
      </c>
      <c r="AT11" s="604"/>
      <c r="AU11" s="604"/>
      <c r="AV11" s="604">
        <f t="shared" ref="AV11" si="11">SUM(AV5:AX10)</f>
        <v>188</v>
      </c>
      <c r="AW11" s="604"/>
      <c r="AX11" s="604"/>
      <c r="AY11" s="604">
        <f t="shared" si="0"/>
        <v>2070</v>
      </c>
      <c r="AZ11" s="604"/>
      <c r="BA11" s="604"/>
      <c r="BB11" s="604"/>
      <c r="BC11" s="604"/>
      <c r="BD11" s="5"/>
      <c r="BE11" s="5"/>
      <c r="BF11" s="5"/>
      <c r="BG11" s="5"/>
      <c r="BH11" s="5"/>
      <c r="BI11" s="5"/>
      <c r="BJ11" s="5"/>
      <c r="BK11" s="5"/>
      <c r="BL11" s="5"/>
      <c r="BM11" s="5"/>
      <c r="BN11" s="5"/>
      <c r="BO11" s="5"/>
    </row>
    <row r="12" spans="1:106" ht="30" customHeight="1" x14ac:dyDescent="0.15">
      <c r="A12" s="599" t="s">
        <v>514</v>
      </c>
      <c r="B12" s="599"/>
      <c r="C12" s="599"/>
      <c r="D12" s="599"/>
      <c r="E12" s="599"/>
      <c r="F12" s="599"/>
      <c r="G12" s="599"/>
      <c r="H12" s="599"/>
      <c r="I12" s="599"/>
      <c r="J12" s="599"/>
      <c r="K12" s="599"/>
      <c r="L12" s="599"/>
      <c r="M12" s="599"/>
      <c r="N12" s="599"/>
      <c r="O12" s="599"/>
      <c r="P12" s="599"/>
      <c r="Q12" s="599"/>
      <c r="R12" s="599"/>
      <c r="S12" s="599"/>
      <c r="T12" s="599"/>
      <c r="U12" s="599"/>
      <c r="V12" s="599"/>
      <c r="W12" s="599"/>
      <c r="X12" s="599"/>
      <c r="Y12" s="599"/>
      <c r="Z12" s="599"/>
      <c r="AA12" s="599"/>
      <c r="AB12" s="599"/>
      <c r="AC12" s="599"/>
      <c r="AD12" s="599"/>
      <c r="AE12" s="599"/>
      <c r="AF12" s="599"/>
      <c r="AG12" s="599"/>
      <c r="AH12" s="599"/>
      <c r="AI12" s="599"/>
      <c r="AJ12" s="599"/>
      <c r="AK12" s="599"/>
      <c r="AL12" s="599"/>
      <c r="AM12" s="599"/>
      <c r="AN12" s="599"/>
      <c r="AO12" s="598" t="s">
        <v>489</v>
      </c>
      <c r="AP12" s="598"/>
      <c r="AQ12" s="598"/>
      <c r="AR12" s="598"/>
      <c r="AS12" s="598"/>
      <c r="AT12" s="598"/>
      <c r="AU12" s="598"/>
      <c r="AV12" s="598"/>
      <c r="AW12" s="598"/>
      <c r="AX12" s="598"/>
      <c r="AY12" s="598"/>
      <c r="AZ12" s="598"/>
      <c r="BA12" s="598"/>
      <c r="BB12" s="598"/>
      <c r="BC12" s="598"/>
      <c r="BD12" s="5"/>
      <c r="BE12" s="5"/>
      <c r="BF12" s="5"/>
      <c r="BG12" s="5"/>
      <c r="BH12" s="5"/>
      <c r="BI12" s="5"/>
      <c r="BJ12" s="5"/>
      <c r="BK12" s="5"/>
      <c r="BL12" s="5"/>
      <c r="BM12" s="5"/>
      <c r="BN12" s="5"/>
      <c r="BO12" s="5"/>
    </row>
    <row r="13" spans="1:106" x14ac:dyDescent="0.15">
      <c r="L13" s="5"/>
      <c r="M13" s="5"/>
      <c r="N13" s="5"/>
      <c r="O13" s="5"/>
      <c r="P13" s="5"/>
    </row>
    <row r="14" spans="1:106" x14ac:dyDescent="0.15">
      <c r="L14" s="5"/>
      <c r="M14" s="5"/>
      <c r="N14" s="5"/>
      <c r="O14" s="5"/>
      <c r="P14" s="5"/>
    </row>
    <row r="15" spans="1:106" x14ac:dyDescent="0.15">
      <c r="L15" s="5"/>
      <c r="M15" s="5"/>
      <c r="N15" s="5"/>
      <c r="O15" s="5"/>
      <c r="P15" s="5"/>
    </row>
    <row r="16" spans="1:106" x14ac:dyDescent="0.15">
      <c r="L16" s="5"/>
      <c r="M16" s="5"/>
      <c r="N16" s="5"/>
      <c r="O16" s="5"/>
      <c r="P16" s="5"/>
    </row>
    <row r="17" spans="1:55" ht="13.5" x14ac:dyDescent="0.15">
      <c r="A17" s="89" t="s">
        <v>447</v>
      </c>
      <c r="B17" s="89"/>
      <c r="C17" s="89"/>
    </row>
    <row r="18" spans="1:55" ht="20.100000000000001" customHeight="1" thickBot="1" x14ac:dyDescent="0.2">
      <c r="A18" s="5"/>
      <c r="B18" s="5"/>
      <c r="C18" s="5"/>
      <c r="D18" s="5"/>
      <c r="E18" s="5"/>
      <c r="F18" s="5"/>
      <c r="G18" s="5"/>
      <c r="I18" s="5"/>
      <c r="J18" s="5"/>
      <c r="K18" s="5"/>
      <c r="L18" s="5"/>
      <c r="M18" s="5"/>
      <c r="N18" s="5"/>
      <c r="O18" s="5"/>
      <c r="P18" s="5"/>
      <c r="AN18" s="90" t="s">
        <v>448</v>
      </c>
      <c r="AO18" s="90"/>
      <c r="AP18" s="90"/>
      <c r="AU18" s="5"/>
    </row>
    <row r="19" spans="1:55" ht="20.100000000000001" customHeight="1" x14ac:dyDescent="0.15">
      <c r="A19" s="620" t="s">
        <v>449</v>
      </c>
      <c r="B19" s="621"/>
      <c r="C19" s="621"/>
      <c r="D19" s="621"/>
      <c r="E19" s="621"/>
      <c r="F19" s="621"/>
      <c r="G19" s="621"/>
      <c r="H19" s="621"/>
      <c r="I19" s="621"/>
      <c r="J19" s="621"/>
      <c r="K19" s="621" t="s">
        <v>450</v>
      </c>
      <c r="L19" s="621"/>
      <c r="M19" s="621"/>
      <c r="N19" s="621"/>
      <c r="O19" s="621"/>
      <c r="P19" s="621"/>
      <c r="Q19" s="621"/>
      <c r="R19" s="621"/>
      <c r="S19" s="621"/>
      <c r="T19" s="621"/>
      <c r="U19" s="621"/>
      <c r="V19" s="621"/>
      <c r="W19" s="621"/>
      <c r="X19" s="621"/>
      <c r="Y19" s="621"/>
      <c r="Z19" s="621" t="s">
        <v>451</v>
      </c>
      <c r="AA19" s="621"/>
      <c r="AB19" s="621"/>
      <c r="AC19" s="621"/>
      <c r="AD19" s="621"/>
      <c r="AE19" s="621"/>
      <c r="AF19" s="621"/>
      <c r="AG19" s="621"/>
      <c r="AH19" s="621"/>
      <c r="AI19" s="621"/>
      <c r="AJ19" s="621"/>
      <c r="AK19" s="621"/>
      <c r="AL19" s="621"/>
      <c r="AM19" s="621"/>
      <c r="AN19" s="621"/>
      <c r="AO19" s="621" t="s">
        <v>452</v>
      </c>
      <c r="AP19" s="621"/>
      <c r="AQ19" s="621"/>
      <c r="AR19" s="621"/>
      <c r="AS19" s="621"/>
      <c r="AT19" s="621"/>
      <c r="AU19" s="621"/>
      <c r="AV19" s="621"/>
      <c r="AW19" s="621"/>
      <c r="AX19" s="621"/>
      <c r="AY19" s="621"/>
      <c r="AZ19" s="621"/>
      <c r="BA19" s="621"/>
      <c r="BB19" s="621"/>
      <c r="BC19" s="622"/>
    </row>
    <row r="20" spans="1:55" ht="20.100000000000001" customHeight="1" x14ac:dyDescent="0.15">
      <c r="A20" s="613" t="s">
        <v>182</v>
      </c>
      <c r="B20" s="613"/>
      <c r="C20" s="613"/>
      <c r="D20" s="613"/>
      <c r="E20" s="613"/>
      <c r="F20" s="613"/>
      <c r="G20" s="613"/>
      <c r="H20" s="613"/>
      <c r="I20" s="613"/>
      <c r="J20" s="606"/>
      <c r="K20" s="614">
        <v>3071</v>
      </c>
      <c r="L20" s="615"/>
      <c r="M20" s="615"/>
      <c r="N20" s="615"/>
      <c r="O20" s="615"/>
      <c r="P20" s="615"/>
      <c r="Q20" s="615"/>
      <c r="R20" s="615"/>
      <c r="S20" s="615"/>
      <c r="T20" s="615"/>
      <c r="U20" s="615"/>
      <c r="V20" s="615"/>
      <c r="W20" s="615"/>
      <c r="X20" s="615"/>
      <c r="Y20" s="615"/>
      <c r="Z20" s="600">
        <v>2913</v>
      </c>
      <c r="AA20" s="600"/>
      <c r="AB20" s="600"/>
      <c r="AC20" s="600"/>
      <c r="AD20" s="600"/>
      <c r="AE20" s="600"/>
      <c r="AF20" s="600"/>
      <c r="AG20" s="600"/>
      <c r="AH20" s="600"/>
      <c r="AI20" s="600"/>
      <c r="AJ20" s="600"/>
      <c r="AK20" s="600"/>
      <c r="AL20" s="600"/>
      <c r="AM20" s="600"/>
      <c r="AN20" s="600"/>
      <c r="AO20" s="600">
        <v>158</v>
      </c>
      <c r="AP20" s="600"/>
      <c r="AQ20" s="600"/>
      <c r="AR20" s="600"/>
      <c r="AS20" s="600"/>
      <c r="AT20" s="600"/>
      <c r="AU20" s="600"/>
      <c r="AV20" s="600"/>
      <c r="AW20" s="600"/>
      <c r="AX20" s="600"/>
      <c r="AY20" s="600"/>
      <c r="AZ20" s="600"/>
      <c r="BA20" s="600"/>
      <c r="BB20" s="600"/>
      <c r="BC20" s="600"/>
    </row>
    <row r="21" spans="1:55" ht="20.100000000000001" customHeight="1" x14ac:dyDescent="0.15">
      <c r="A21" s="606" t="s">
        <v>453</v>
      </c>
      <c r="B21" s="607"/>
      <c r="C21" s="607"/>
      <c r="D21" s="607"/>
      <c r="E21" s="607"/>
      <c r="F21" s="607"/>
      <c r="G21" s="607"/>
      <c r="H21" s="607"/>
      <c r="I21" s="607"/>
      <c r="J21" s="607"/>
      <c r="K21" s="608">
        <v>2979</v>
      </c>
      <c r="L21" s="605"/>
      <c r="M21" s="605"/>
      <c r="N21" s="605"/>
      <c r="O21" s="605"/>
      <c r="P21" s="605"/>
      <c r="Q21" s="605"/>
      <c r="R21" s="605"/>
      <c r="S21" s="605"/>
      <c r="T21" s="605"/>
      <c r="U21" s="605"/>
      <c r="V21" s="605"/>
      <c r="W21" s="605"/>
      <c r="X21" s="605"/>
      <c r="Y21" s="605"/>
      <c r="Z21" s="600">
        <v>2762</v>
      </c>
      <c r="AA21" s="600"/>
      <c r="AB21" s="600"/>
      <c r="AC21" s="600"/>
      <c r="AD21" s="600"/>
      <c r="AE21" s="600"/>
      <c r="AF21" s="600"/>
      <c r="AG21" s="600"/>
      <c r="AH21" s="600"/>
      <c r="AI21" s="600"/>
      <c r="AJ21" s="600"/>
      <c r="AK21" s="600"/>
      <c r="AL21" s="600"/>
      <c r="AM21" s="600"/>
      <c r="AN21" s="600"/>
      <c r="AO21" s="600">
        <v>217</v>
      </c>
      <c r="AP21" s="600"/>
      <c r="AQ21" s="600"/>
      <c r="AR21" s="600"/>
      <c r="AS21" s="600"/>
      <c r="AT21" s="600"/>
      <c r="AU21" s="600"/>
      <c r="AV21" s="600"/>
      <c r="AW21" s="600"/>
      <c r="AX21" s="600"/>
      <c r="AY21" s="600"/>
      <c r="AZ21" s="600"/>
      <c r="BA21" s="600"/>
      <c r="BB21" s="600"/>
      <c r="BC21" s="600"/>
    </row>
    <row r="22" spans="1:55" ht="20.100000000000001" customHeight="1" x14ac:dyDescent="0.15">
      <c r="A22" s="606" t="s">
        <v>454</v>
      </c>
      <c r="B22" s="607"/>
      <c r="C22" s="607"/>
      <c r="D22" s="607"/>
      <c r="E22" s="607"/>
      <c r="F22" s="607"/>
      <c r="G22" s="607"/>
      <c r="H22" s="607"/>
      <c r="I22" s="607"/>
      <c r="J22" s="607"/>
      <c r="K22" s="608">
        <v>2615</v>
      </c>
      <c r="L22" s="605"/>
      <c r="M22" s="605"/>
      <c r="N22" s="605"/>
      <c r="O22" s="605"/>
      <c r="P22" s="605"/>
      <c r="Q22" s="605"/>
      <c r="R22" s="605"/>
      <c r="S22" s="605"/>
      <c r="T22" s="605"/>
      <c r="U22" s="605"/>
      <c r="V22" s="605"/>
      <c r="W22" s="605"/>
      <c r="X22" s="605"/>
      <c r="Y22" s="605"/>
      <c r="Z22" s="600">
        <v>2418</v>
      </c>
      <c r="AA22" s="600"/>
      <c r="AB22" s="600"/>
      <c r="AC22" s="600"/>
      <c r="AD22" s="600"/>
      <c r="AE22" s="600"/>
      <c r="AF22" s="600"/>
      <c r="AG22" s="600"/>
      <c r="AH22" s="600"/>
      <c r="AI22" s="600"/>
      <c r="AJ22" s="600"/>
      <c r="AK22" s="600"/>
      <c r="AL22" s="600"/>
      <c r="AM22" s="600"/>
      <c r="AN22" s="600"/>
      <c r="AO22" s="600">
        <v>197</v>
      </c>
      <c r="AP22" s="600"/>
      <c r="AQ22" s="600"/>
      <c r="AR22" s="600"/>
      <c r="AS22" s="600"/>
      <c r="AT22" s="600"/>
      <c r="AU22" s="600"/>
      <c r="AV22" s="600"/>
      <c r="AW22" s="600"/>
      <c r="AX22" s="600"/>
      <c r="AY22" s="600"/>
      <c r="AZ22" s="600"/>
      <c r="BA22" s="600"/>
      <c r="BB22" s="600"/>
      <c r="BC22" s="600"/>
    </row>
    <row r="23" spans="1:55" ht="20.100000000000001" customHeight="1" x14ac:dyDescent="0.15">
      <c r="A23" s="606" t="s">
        <v>491</v>
      </c>
      <c r="B23" s="607"/>
      <c r="C23" s="607"/>
      <c r="D23" s="607"/>
      <c r="E23" s="607"/>
      <c r="F23" s="607"/>
      <c r="G23" s="607"/>
      <c r="H23" s="607"/>
      <c r="I23" s="607"/>
      <c r="J23" s="607"/>
      <c r="K23" s="608">
        <v>2867</v>
      </c>
      <c r="L23" s="605"/>
      <c r="M23" s="605"/>
      <c r="N23" s="605"/>
      <c r="O23" s="605"/>
      <c r="P23" s="605"/>
      <c r="Q23" s="605"/>
      <c r="R23" s="605"/>
      <c r="S23" s="605"/>
      <c r="T23" s="605"/>
      <c r="U23" s="605"/>
      <c r="V23" s="605"/>
      <c r="W23" s="605"/>
      <c r="X23" s="605"/>
      <c r="Y23" s="605"/>
      <c r="Z23" s="600">
        <v>2677</v>
      </c>
      <c r="AA23" s="600"/>
      <c r="AB23" s="600"/>
      <c r="AC23" s="600"/>
      <c r="AD23" s="600"/>
      <c r="AE23" s="600"/>
      <c r="AF23" s="600"/>
      <c r="AG23" s="600"/>
      <c r="AH23" s="600"/>
      <c r="AI23" s="600"/>
      <c r="AJ23" s="600"/>
      <c r="AK23" s="600"/>
      <c r="AL23" s="600"/>
      <c r="AM23" s="600"/>
      <c r="AN23" s="600"/>
      <c r="AO23" s="600">
        <v>190</v>
      </c>
      <c r="AP23" s="600"/>
      <c r="AQ23" s="600"/>
      <c r="AR23" s="600"/>
      <c r="AS23" s="600"/>
      <c r="AT23" s="600"/>
      <c r="AU23" s="600"/>
      <c r="AV23" s="600"/>
      <c r="AW23" s="600"/>
      <c r="AX23" s="600"/>
      <c r="AY23" s="600"/>
      <c r="AZ23" s="600"/>
      <c r="BA23" s="600"/>
      <c r="BB23" s="600"/>
      <c r="BC23" s="600"/>
    </row>
    <row r="24" spans="1:55" ht="20.100000000000001" customHeight="1" x14ac:dyDescent="0.15">
      <c r="A24" s="611" t="s">
        <v>498</v>
      </c>
      <c r="B24" s="612"/>
      <c r="C24" s="612"/>
      <c r="D24" s="612"/>
      <c r="E24" s="612"/>
      <c r="F24" s="612"/>
      <c r="G24" s="612"/>
      <c r="H24" s="612"/>
      <c r="I24" s="612"/>
      <c r="J24" s="612"/>
      <c r="K24" s="609">
        <v>2070</v>
      </c>
      <c r="L24" s="604"/>
      <c r="M24" s="604"/>
      <c r="N24" s="604"/>
      <c r="O24" s="604"/>
      <c r="P24" s="604"/>
      <c r="Q24" s="604"/>
      <c r="R24" s="604"/>
      <c r="S24" s="604"/>
      <c r="T24" s="604"/>
      <c r="U24" s="604"/>
      <c r="V24" s="604"/>
      <c r="W24" s="604"/>
      <c r="X24" s="604"/>
      <c r="Y24" s="604"/>
      <c r="Z24" s="610">
        <v>1883</v>
      </c>
      <c r="AA24" s="610"/>
      <c r="AB24" s="610"/>
      <c r="AC24" s="610"/>
      <c r="AD24" s="610"/>
      <c r="AE24" s="610"/>
      <c r="AF24" s="610"/>
      <c r="AG24" s="610"/>
      <c r="AH24" s="610"/>
      <c r="AI24" s="610"/>
      <c r="AJ24" s="610"/>
      <c r="AK24" s="610"/>
      <c r="AL24" s="610"/>
      <c r="AM24" s="610"/>
      <c r="AN24" s="610"/>
      <c r="AO24" s="610">
        <v>187</v>
      </c>
      <c r="AP24" s="610"/>
      <c r="AQ24" s="610"/>
      <c r="AR24" s="610"/>
      <c r="AS24" s="610"/>
      <c r="AT24" s="610"/>
      <c r="AU24" s="610"/>
      <c r="AV24" s="610"/>
      <c r="AW24" s="610"/>
      <c r="AX24" s="610"/>
      <c r="AY24" s="610"/>
      <c r="AZ24" s="610"/>
      <c r="BA24" s="610"/>
      <c r="BB24" s="610"/>
      <c r="BC24" s="610"/>
    </row>
    <row r="25" spans="1:55" ht="20.100000000000001" customHeight="1" x14ac:dyDescent="0.15">
      <c r="A25" s="90"/>
      <c r="B25" s="90"/>
      <c r="C25" s="90"/>
      <c r="D25" s="90"/>
      <c r="E25" s="90"/>
      <c r="F25" s="90"/>
      <c r="G25" s="90"/>
      <c r="H25" s="90"/>
      <c r="I25" s="91"/>
      <c r="J25" s="91"/>
      <c r="K25" s="90"/>
      <c r="L25" s="91"/>
      <c r="M25" s="91"/>
      <c r="N25" s="91"/>
      <c r="O25" s="91"/>
      <c r="P25" s="91"/>
      <c r="Q25" s="90"/>
      <c r="R25" s="90"/>
      <c r="S25" s="90"/>
      <c r="T25" s="90"/>
      <c r="U25" s="90"/>
      <c r="V25" s="90"/>
      <c r="W25" s="90"/>
      <c r="X25" s="90"/>
      <c r="Y25" s="90"/>
      <c r="Z25" s="90"/>
      <c r="AA25" s="90"/>
      <c r="AB25" s="90"/>
      <c r="AC25" s="90"/>
      <c r="AD25" s="90"/>
      <c r="AE25" s="90"/>
      <c r="AF25" s="90"/>
      <c r="AG25" s="90"/>
      <c r="AH25" s="90"/>
      <c r="AI25" s="90"/>
      <c r="AJ25" s="90"/>
      <c r="AK25" s="90"/>
      <c r="AL25" s="90"/>
      <c r="AM25" s="90"/>
      <c r="AN25" s="601" t="s">
        <v>490</v>
      </c>
      <c r="AO25" s="601"/>
      <c r="AP25" s="601"/>
      <c r="AQ25" s="601"/>
      <c r="AR25" s="601"/>
      <c r="AS25" s="601"/>
      <c r="AT25" s="601"/>
      <c r="AU25" s="601"/>
      <c r="AV25" s="601"/>
      <c r="AW25" s="601"/>
      <c r="AX25" s="601"/>
      <c r="AY25" s="601"/>
      <c r="AZ25" s="601"/>
      <c r="BA25" s="601"/>
      <c r="BB25" s="601"/>
      <c r="BC25" s="601"/>
    </row>
  </sheetData>
  <mergeCells count="140">
    <mergeCell ref="B5:M5"/>
    <mergeCell ref="AY5:BC5"/>
    <mergeCell ref="B6:M6"/>
    <mergeCell ref="AY6:BC6"/>
    <mergeCell ref="AN3:BC3"/>
    <mergeCell ref="A4:N4"/>
    <mergeCell ref="O4:Q4"/>
    <mergeCell ref="R4:T4"/>
    <mergeCell ref="U4:W4"/>
    <mergeCell ref="X4:Z4"/>
    <mergeCell ref="AA4:AC4"/>
    <mergeCell ref="AD4:AF4"/>
    <mergeCell ref="AG4:AI4"/>
    <mergeCell ref="AJ4:AL4"/>
    <mergeCell ref="AM4:AO4"/>
    <mergeCell ref="AP4:AR4"/>
    <mergeCell ref="AS4:AU4"/>
    <mergeCell ref="AV4:AX4"/>
    <mergeCell ref="AY4:BC4"/>
    <mergeCell ref="O5:Q5"/>
    <mergeCell ref="R5:T5"/>
    <mergeCell ref="U5:W5"/>
    <mergeCell ref="X5:Z5"/>
    <mergeCell ref="AS5:AU5"/>
    <mergeCell ref="B7:M7"/>
    <mergeCell ref="O7:Q7"/>
    <mergeCell ref="R7:T7"/>
    <mergeCell ref="U7:W7"/>
    <mergeCell ref="X7:Z7"/>
    <mergeCell ref="AA7:AC7"/>
    <mergeCell ref="AD7:AF7"/>
    <mergeCell ref="AG7:AI7"/>
    <mergeCell ref="AJ7:AL7"/>
    <mergeCell ref="AO20:BC20"/>
    <mergeCell ref="AY10:BC10"/>
    <mergeCell ref="B10:M10"/>
    <mergeCell ref="B8:M8"/>
    <mergeCell ref="AY8:BC8"/>
    <mergeCell ref="B9:M9"/>
    <mergeCell ref="AY9:BC9"/>
    <mergeCell ref="A19:J19"/>
    <mergeCell ref="K19:Y19"/>
    <mergeCell ref="Z19:AN19"/>
    <mergeCell ref="AO19:BC19"/>
    <mergeCell ref="AA11:AC11"/>
    <mergeCell ref="AD11:AF11"/>
    <mergeCell ref="AG11:AI11"/>
    <mergeCell ref="AJ11:AL11"/>
    <mergeCell ref="AM11:AO11"/>
    <mergeCell ref="AP11:AR11"/>
    <mergeCell ref="B11:M11"/>
    <mergeCell ref="O11:Q11"/>
    <mergeCell ref="R11:T11"/>
    <mergeCell ref="U11:W11"/>
    <mergeCell ref="X11:Z11"/>
    <mergeCell ref="X10:Z10"/>
    <mergeCell ref="AA10:AC10"/>
    <mergeCell ref="AD10:AF10"/>
    <mergeCell ref="AG10:AI10"/>
    <mergeCell ref="A24:J24"/>
    <mergeCell ref="A22:J22"/>
    <mergeCell ref="K22:Y22"/>
    <mergeCell ref="Z22:AN22"/>
    <mergeCell ref="AJ10:AL10"/>
    <mergeCell ref="O10:Q10"/>
    <mergeCell ref="R10:T10"/>
    <mergeCell ref="U10:W10"/>
    <mergeCell ref="A20:J20"/>
    <mergeCell ref="K20:Y20"/>
    <mergeCell ref="Z20:AN20"/>
    <mergeCell ref="AO22:BC22"/>
    <mergeCell ref="A23:J23"/>
    <mergeCell ref="K23:Y23"/>
    <mergeCell ref="Z23:AN23"/>
    <mergeCell ref="AO23:BC23"/>
    <mergeCell ref="K24:Y24"/>
    <mergeCell ref="Z24:AN24"/>
    <mergeCell ref="AO24:BC24"/>
    <mergeCell ref="A21:J21"/>
    <mergeCell ref="K21:Y21"/>
    <mergeCell ref="Z21:AN21"/>
    <mergeCell ref="AO21:BC21"/>
    <mergeCell ref="AS11:AU11"/>
    <mergeCell ref="AV11:AX11"/>
    <mergeCell ref="AY11:BC11"/>
    <mergeCell ref="AV6:AX6"/>
    <mergeCell ref="AM9:AO9"/>
    <mergeCell ref="AP9:AR9"/>
    <mergeCell ref="AS9:AU9"/>
    <mergeCell ref="AV9:AX9"/>
    <mergeCell ref="AM10:AO10"/>
    <mergeCell ref="AP10:AR10"/>
    <mergeCell ref="AS10:AU10"/>
    <mergeCell ref="AV10:AX10"/>
    <mergeCell ref="AY7:BC7"/>
    <mergeCell ref="AM7:AO7"/>
    <mergeCell ref="AP7:AR7"/>
    <mergeCell ref="AS7:AU7"/>
    <mergeCell ref="AV7:AX7"/>
    <mergeCell ref="AV8:AX8"/>
    <mergeCell ref="AS8:AU8"/>
    <mergeCell ref="AP6:AR6"/>
    <mergeCell ref="AS6:AU6"/>
    <mergeCell ref="O9:Q9"/>
    <mergeCell ref="R9:T9"/>
    <mergeCell ref="U9:W9"/>
    <mergeCell ref="X9:Z9"/>
    <mergeCell ref="AA9:AC9"/>
    <mergeCell ref="AD9:AF9"/>
    <mergeCell ref="AA8:AC8"/>
    <mergeCell ref="AD8:AF8"/>
    <mergeCell ref="AG8:AI8"/>
    <mergeCell ref="O8:Q8"/>
    <mergeCell ref="R8:T8"/>
    <mergeCell ref="U8:W8"/>
    <mergeCell ref="X8:Z8"/>
    <mergeCell ref="AO12:BC12"/>
    <mergeCell ref="A12:AN12"/>
    <mergeCell ref="AJ8:AL8"/>
    <mergeCell ref="AM8:AO8"/>
    <mergeCell ref="AP8:AR8"/>
    <mergeCell ref="AG9:AI9"/>
    <mergeCell ref="AJ9:AL9"/>
    <mergeCell ref="AN25:BC25"/>
    <mergeCell ref="AV5:AX5"/>
    <mergeCell ref="O6:Q6"/>
    <mergeCell ref="R6:T6"/>
    <mergeCell ref="U6:W6"/>
    <mergeCell ref="X6:Z6"/>
    <mergeCell ref="AA6:AC6"/>
    <mergeCell ref="AD6:AF6"/>
    <mergeCell ref="AA5:AC5"/>
    <mergeCell ref="AD5:AF5"/>
    <mergeCell ref="AG5:AI5"/>
    <mergeCell ref="AJ5:AL5"/>
    <mergeCell ref="AM5:AO5"/>
    <mergeCell ref="AP5:AR5"/>
    <mergeCell ref="AG6:AI6"/>
    <mergeCell ref="AJ6:AL6"/>
    <mergeCell ref="AM6:AO6"/>
  </mergeCells>
  <phoneticPr fontId="3"/>
  <printOptions horizontalCentered="1"/>
  <pageMargins left="0.86614173228346458" right="0.70866141732283472" top="0.78740157480314965" bottom="1.1023622047244095" header="0.51181102362204722" footer="0.47244094488188981"/>
  <pageSetup paperSize="9" firstPageNumber="6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3"/>
  <sheetViews>
    <sheetView zoomScaleNormal="100" zoomScaleSheetLayoutView="100" workbookViewId="0"/>
  </sheetViews>
  <sheetFormatPr defaultRowHeight="12" x14ac:dyDescent="0.15"/>
  <cols>
    <col min="1" max="1" width="3.7109375" style="56" customWidth="1"/>
    <col min="2" max="2" width="15.5703125" style="56" customWidth="1"/>
    <col min="3" max="3" width="12.7109375" style="56" customWidth="1"/>
    <col min="4" max="4" width="2.42578125" style="56" customWidth="1"/>
    <col min="5" max="5" width="12.7109375" style="56" customWidth="1"/>
    <col min="6" max="6" width="2.42578125" style="56" customWidth="1"/>
    <col min="7" max="7" width="12.7109375" style="56" customWidth="1"/>
    <col min="8" max="8" width="2.42578125" style="56" customWidth="1"/>
    <col min="9" max="9" width="12.7109375" style="56" customWidth="1"/>
    <col min="10" max="10" width="2.42578125" style="56" customWidth="1"/>
    <col min="11" max="11" width="12.7109375" style="56" customWidth="1"/>
    <col min="12" max="12" width="2.42578125" style="56" customWidth="1"/>
    <col min="13" max="256" width="9.140625" style="56"/>
    <col min="257" max="257" width="3.7109375" style="56" customWidth="1"/>
    <col min="258" max="258" width="15.5703125" style="56" customWidth="1"/>
    <col min="259" max="259" width="12.7109375" style="56" customWidth="1"/>
    <col min="260" max="260" width="2.42578125" style="56" customWidth="1"/>
    <col min="261" max="261" width="12.7109375" style="56" customWidth="1"/>
    <col min="262" max="262" width="2.42578125" style="56" customWidth="1"/>
    <col min="263" max="263" width="12.7109375" style="56" customWidth="1"/>
    <col min="264" max="264" width="2.42578125" style="56" customWidth="1"/>
    <col min="265" max="265" width="12.7109375" style="56" customWidth="1"/>
    <col min="266" max="266" width="2.42578125" style="56" customWidth="1"/>
    <col min="267" max="267" width="12.7109375" style="56" customWidth="1"/>
    <col min="268" max="268" width="2.42578125" style="56" customWidth="1"/>
    <col min="269" max="512" width="9.140625" style="56"/>
    <col min="513" max="513" width="3.7109375" style="56" customWidth="1"/>
    <col min="514" max="514" width="15.5703125" style="56" customWidth="1"/>
    <col min="515" max="515" width="12.7109375" style="56" customWidth="1"/>
    <col min="516" max="516" width="2.42578125" style="56" customWidth="1"/>
    <col min="517" max="517" width="12.7109375" style="56" customWidth="1"/>
    <col min="518" max="518" width="2.42578125" style="56" customWidth="1"/>
    <col min="519" max="519" width="12.7109375" style="56" customWidth="1"/>
    <col min="520" max="520" width="2.42578125" style="56" customWidth="1"/>
    <col min="521" max="521" width="12.7109375" style="56" customWidth="1"/>
    <col min="522" max="522" width="2.42578125" style="56" customWidth="1"/>
    <col min="523" max="523" width="12.7109375" style="56" customWidth="1"/>
    <col min="524" max="524" width="2.42578125" style="56" customWidth="1"/>
    <col min="525" max="768" width="9.140625" style="56"/>
    <col min="769" max="769" width="3.7109375" style="56" customWidth="1"/>
    <col min="770" max="770" width="15.5703125" style="56" customWidth="1"/>
    <col min="771" max="771" width="12.7109375" style="56" customWidth="1"/>
    <col min="772" max="772" width="2.42578125" style="56" customWidth="1"/>
    <col min="773" max="773" width="12.7109375" style="56" customWidth="1"/>
    <col min="774" max="774" width="2.42578125" style="56" customWidth="1"/>
    <col min="775" max="775" width="12.7109375" style="56" customWidth="1"/>
    <col min="776" max="776" width="2.42578125" style="56" customWidth="1"/>
    <col min="777" max="777" width="12.7109375" style="56" customWidth="1"/>
    <col min="778" max="778" width="2.42578125" style="56" customWidth="1"/>
    <col min="779" max="779" width="12.7109375" style="56" customWidth="1"/>
    <col min="780" max="780" width="2.42578125" style="56" customWidth="1"/>
    <col min="781" max="1024" width="9.140625" style="56"/>
    <col min="1025" max="1025" width="3.7109375" style="56" customWidth="1"/>
    <col min="1026" max="1026" width="15.5703125" style="56" customWidth="1"/>
    <col min="1027" max="1027" width="12.7109375" style="56" customWidth="1"/>
    <col min="1028" max="1028" width="2.42578125" style="56" customWidth="1"/>
    <col min="1029" max="1029" width="12.7109375" style="56" customWidth="1"/>
    <col min="1030" max="1030" width="2.42578125" style="56" customWidth="1"/>
    <col min="1031" max="1031" width="12.7109375" style="56" customWidth="1"/>
    <col min="1032" max="1032" width="2.42578125" style="56" customWidth="1"/>
    <col min="1033" max="1033" width="12.7109375" style="56" customWidth="1"/>
    <col min="1034" max="1034" width="2.42578125" style="56" customWidth="1"/>
    <col min="1035" max="1035" width="12.7109375" style="56" customWidth="1"/>
    <col min="1036" max="1036" width="2.42578125" style="56" customWidth="1"/>
    <col min="1037" max="1280" width="9.140625" style="56"/>
    <col min="1281" max="1281" width="3.7109375" style="56" customWidth="1"/>
    <col min="1282" max="1282" width="15.5703125" style="56" customWidth="1"/>
    <col min="1283" max="1283" width="12.7109375" style="56" customWidth="1"/>
    <col min="1284" max="1284" width="2.42578125" style="56" customWidth="1"/>
    <col min="1285" max="1285" width="12.7109375" style="56" customWidth="1"/>
    <col min="1286" max="1286" width="2.42578125" style="56" customWidth="1"/>
    <col min="1287" max="1287" width="12.7109375" style="56" customWidth="1"/>
    <col min="1288" max="1288" width="2.42578125" style="56" customWidth="1"/>
    <col min="1289" max="1289" width="12.7109375" style="56" customWidth="1"/>
    <col min="1290" max="1290" width="2.42578125" style="56" customWidth="1"/>
    <col min="1291" max="1291" width="12.7109375" style="56" customWidth="1"/>
    <col min="1292" max="1292" width="2.42578125" style="56" customWidth="1"/>
    <col min="1293" max="1536" width="9.140625" style="56"/>
    <col min="1537" max="1537" width="3.7109375" style="56" customWidth="1"/>
    <col min="1538" max="1538" width="15.5703125" style="56" customWidth="1"/>
    <col min="1539" max="1539" width="12.7109375" style="56" customWidth="1"/>
    <col min="1540" max="1540" width="2.42578125" style="56" customWidth="1"/>
    <col min="1541" max="1541" width="12.7109375" style="56" customWidth="1"/>
    <col min="1542" max="1542" width="2.42578125" style="56" customWidth="1"/>
    <col min="1543" max="1543" width="12.7109375" style="56" customWidth="1"/>
    <col min="1544" max="1544" width="2.42578125" style="56" customWidth="1"/>
    <col min="1545" max="1545" width="12.7109375" style="56" customWidth="1"/>
    <col min="1546" max="1546" width="2.42578125" style="56" customWidth="1"/>
    <col min="1547" max="1547" width="12.7109375" style="56" customWidth="1"/>
    <col min="1548" max="1548" width="2.42578125" style="56" customWidth="1"/>
    <col min="1549" max="1792" width="9.140625" style="56"/>
    <col min="1793" max="1793" width="3.7109375" style="56" customWidth="1"/>
    <col min="1794" max="1794" width="15.5703125" style="56" customWidth="1"/>
    <col min="1795" max="1795" width="12.7109375" style="56" customWidth="1"/>
    <col min="1796" max="1796" width="2.42578125" style="56" customWidth="1"/>
    <col min="1797" max="1797" width="12.7109375" style="56" customWidth="1"/>
    <col min="1798" max="1798" width="2.42578125" style="56" customWidth="1"/>
    <col min="1799" max="1799" width="12.7109375" style="56" customWidth="1"/>
    <col min="1800" max="1800" width="2.42578125" style="56" customWidth="1"/>
    <col min="1801" max="1801" width="12.7109375" style="56" customWidth="1"/>
    <col min="1802" max="1802" width="2.42578125" style="56" customWidth="1"/>
    <col min="1803" max="1803" width="12.7109375" style="56" customWidth="1"/>
    <col min="1804" max="1804" width="2.42578125" style="56" customWidth="1"/>
    <col min="1805" max="2048" width="9.140625" style="56"/>
    <col min="2049" max="2049" width="3.7109375" style="56" customWidth="1"/>
    <col min="2050" max="2050" width="15.5703125" style="56" customWidth="1"/>
    <col min="2051" max="2051" width="12.7109375" style="56" customWidth="1"/>
    <col min="2052" max="2052" width="2.42578125" style="56" customWidth="1"/>
    <col min="2053" max="2053" width="12.7109375" style="56" customWidth="1"/>
    <col min="2054" max="2054" width="2.42578125" style="56" customWidth="1"/>
    <col min="2055" max="2055" width="12.7109375" style="56" customWidth="1"/>
    <col min="2056" max="2056" width="2.42578125" style="56" customWidth="1"/>
    <col min="2057" max="2057" width="12.7109375" style="56" customWidth="1"/>
    <col min="2058" max="2058" width="2.42578125" style="56" customWidth="1"/>
    <col min="2059" max="2059" width="12.7109375" style="56" customWidth="1"/>
    <col min="2060" max="2060" width="2.42578125" style="56" customWidth="1"/>
    <col min="2061" max="2304" width="9.140625" style="56"/>
    <col min="2305" max="2305" width="3.7109375" style="56" customWidth="1"/>
    <col min="2306" max="2306" width="15.5703125" style="56" customWidth="1"/>
    <col min="2307" max="2307" width="12.7109375" style="56" customWidth="1"/>
    <col min="2308" max="2308" width="2.42578125" style="56" customWidth="1"/>
    <col min="2309" max="2309" width="12.7109375" style="56" customWidth="1"/>
    <col min="2310" max="2310" width="2.42578125" style="56" customWidth="1"/>
    <col min="2311" max="2311" width="12.7109375" style="56" customWidth="1"/>
    <col min="2312" max="2312" width="2.42578125" style="56" customWidth="1"/>
    <col min="2313" max="2313" width="12.7109375" style="56" customWidth="1"/>
    <col min="2314" max="2314" width="2.42578125" style="56" customWidth="1"/>
    <col min="2315" max="2315" width="12.7109375" style="56" customWidth="1"/>
    <col min="2316" max="2316" width="2.42578125" style="56" customWidth="1"/>
    <col min="2317" max="2560" width="9.140625" style="56"/>
    <col min="2561" max="2561" width="3.7109375" style="56" customWidth="1"/>
    <col min="2562" max="2562" width="15.5703125" style="56" customWidth="1"/>
    <col min="2563" max="2563" width="12.7109375" style="56" customWidth="1"/>
    <col min="2564" max="2564" width="2.42578125" style="56" customWidth="1"/>
    <col min="2565" max="2565" width="12.7109375" style="56" customWidth="1"/>
    <col min="2566" max="2566" width="2.42578125" style="56" customWidth="1"/>
    <col min="2567" max="2567" width="12.7109375" style="56" customWidth="1"/>
    <col min="2568" max="2568" width="2.42578125" style="56" customWidth="1"/>
    <col min="2569" max="2569" width="12.7109375" style="56" customWidth="1"/>
    <col min="2570" max="2570" width="2.42578125" style="56" customWidth="1"/>
    <col min="2571" max="2571" width="12.7109375" style="56" customWidth="1"/>
    <col min="2572" max="2572" width="2.42578125" style="56" customWidth="1"/>
    <col min="2573" max="2816" width="9.140625" style="56"/>
    <col min="2817" max="2817" width="3.7109375" style="56" customWidth="1"/>
    <col min="2818" max="2818" width="15.5703125" style="56" customWidth="1"/>
    <col min="2819" max="2819" width="12.7109375" style="56" customWidth="1"/>
    <col min="2820" max="2820" width="2.42578125" style="56" customWidth="1"/>
    <col min="2821" max="2821" width="12.7109375" style="56" customWidth="1"/>
    <col min="2822" max="2822" width="2.42578125" style="56" customWidth="1"/>
    <col min="2823" max="2823" width="12.7109375" style="56" customWidth="1"/>
    <col min="2824" max="2824" width="2.42578125" style="56" customWidth="1"/>
    <col min="2825" max="2825" width="12.7109375" style="56" customWidth="1"/>
    <col min="2826" max="2826" width="2.42578125" style="56" customWidth="1"/>
    <col min="2827" max="2827" width="12.7109375" style="56" customWidth="1"/>
    <col min="2828" max="2828" width="2.42578125" style="56" customWidth="1"/>
    <col min="2829" max="3072" width="9.140625" style="56"/>
    <col min="3073" max="3073" width="3.7109375" style="56" customWidth="1"/>
    <col min="3074" max="3074" width="15.5703125" style="56" customWidth="1"/>
    <col min="3075" max="3075" width="12.7109375" style="56" customWidth="1"/>
    <col min="3076" max="3076" width="2.42578125" style="56" customWidth="1"/>
    <col min="3077" max="3077" width="12.7109375" style="56" customWidth="1"/>
    <col min="3078" max="3078" width="2.42578125" style="56" customWidth="1"/>
    <col min="3079" max="3079" width="12.7109375" style="56" customWidth="1"/>
    <col min="3080" max="3080" width="2.42578125" style="56" customWidth="1"/>
    <col min="3081" max="3081" width="12.7109375" style="56" customWidth="1"/>
    <col min="3082" max="3082" width="2.42578125" style="56" customWidth="1"/>
    <col min="3083" max="3083" width="12.7109375" style="56" customWidth="1"/>
    <col min="3084" max="3084" width="2.42578125" style="56" customWidth="1"/>
    <col min="3085" max="3328" width="9.140625" style="56"/>
    <col min="3329" max="3329" width="3.7109375" style="56" customWidth="1"/>
    <col min="3330" max="3330" width="15.5703125" style="56" customWidth="1"/>
    <col min="3331" max="3331" width="12.7109375" style="56" customWidth="1"/>
    <col min="3332" max="3332" width="2.42578125" style="56" customWidth="1"/>
    <col min="3333" max="3333" width="12.7109375" style="56" customWidth="1"/>
    <col min="3334" max="3334" width="2.42578125" style="56" customWidth="1"/>
    <col min="3335" max="3335" width="12.7109375" style="56" customWidth="1"/>
    <col min="3336" max="3336" width="2.42578125" style="56" customWidth="1"/>
    <col min="3337" max="3337" width="12.7109375" style="56" customWidth="1"/>
    <col min="3338" max="3338" width="2.42578125" style="56" customWidth="1"/>
    <col min="3339" max="3339" width="12.7109375" style="56" customWidth="1"/>
    <col min="3340" max="3340" width="2.42578125" style="56" customWidth="1"/>
    <col min="3341" max="3584" width="9.140625" style="56"/>
    <col min="3585" max="3585" width="3.7109375" style="56" customWidth="1"/>
    <col min="3586" max="3586" width="15.5703125" style="56" customWidth="1"/>
    <col min="3587" max="3587" width="12.7109375" style="56" customWidth="1"/>
    <col min="3588" max="3588" width="2.42578125" style="56" customWidth="1"/>
    <col min="3589" max="3589" width="12.7109375" style="56" customWidth="1"/>
    <col min="3590" max="3590" width="2.42578125" style="56" customWidth="1"/>
    <col min="3591" max="3591" width="12.7109375" style="56" customWidth="1"/>
    <col min="3592" max="3592" width="2.42578125" style="56" customWidth="1"/>
    <col min="3593" max="3593" width="12.7109375" style="56" customWidth="1"/>
    <col min="3594" max="3594" width="2.42578125" style="56" customWidth="1"/>
    <col min="3595" max="3595" width="12.7109375" style="56" customWidth="1"/>
    <col min="3596" max="3596" width="2.42578125" style="56" customWidth="1"/>
    <col min="3597" max="3840" width="9.140625" style="56"/>
    <col min="3841" max="3841" width="3.7109375" style="56" customWidth="1"/>
    <col min="3842" max="3842" width="15.5703125" style="56" customWidth="1"/>
    <col min="3843" max="3843" width="12.7109375" style="56" customWidth="1"/>
    <col min="3844" max="3844" width="2.42578125" style="56" customWidth="1"/>
    <col min="3845" max="3845" width="12.7109375" style="56" customWidth="1"/>
    <col min="3846" max="3846" width="2.42578125" style="56" customWidth="1"/>
    <col min="3847" max="3847" width="12.7109375" style="56" customWidth="1"/>
    <col min="3848" max="3848" width="2.42578125" style="56" customWidth="1"/>
    <col min="3849" max="3849" width="12.7109375" style="56" customWidth="1"/>
    <col min="3850" max="3850" width="2.42578125" style="56" customWidth="1"/>
    <col min="3851" max="3851" width="12.7109375" style="56" customWidth="1"/>
    <col min="3852" max="3852" width="2.42578125" style="56" customWidth="1"/>
    <col min="3853" max="4096" width="9.140625" style="56"/>
    <col min="4097" max="4097" width="3.7109375" style="56" customWidth="1"/>
    <col min="4098" max="4098" width="15.5703125" style="56" customWidth="1"/>
    <col min="4099" max="4099" width="12.7109375" style="56" customWidth="1"/>
    <col min="4100" max="4100" width="2.42578125" style="56" customWidth="1"/>
    <col min="4101" max="4101" width="12.7109375" style="56" customWidth="1"/>
    <col min="4102" max="4102" width="2.42578125" style="56" customWidth="1"/>
    <col min="4103" max="4103" width="12.7109375" style="56" customWidth="1"/>
    <col min="4104" max="4104" width="2.42578125" style="56" customWidth="1"/>
    <col min="4105" max="4105" width="12.7109375" style="56" customWidth="1"/>
    <col min="4106" max="4106" width="2.42578125" style="56" customWidth="1"/>
    <col min="4107" max="4107" width="12.7109375" style="56" customWidth="1"/>
    <col min="4108" max="4108" width="2.42578125" style="56" customWidth="1"/>
    <col min="4109" max="4352" width="9.140625" style="56"/>
    <col min="4353" max="4353" width="3.7109375" style="56" customWidth="1"/>
    <col min="4354" max="4354" width="15.5703125" style="56" customWidth="1"/>
    <col min="4355" max="4355" width="12.7109375" style="56" customWidth="1"/>
    <col min="4356" max="4356" width="2.42578125" style="56" customWidth="1"/>
    <col min="4357" max="4357" width="12.7109375" style="56" customWidth="1"/>
    <col min="4358" max="4358" width="2.42578125" style="56" customWidth="1"/>
    <col min="4359" max="4359" width="12.7109375" style="56" customWidth="1"/>
    <col min="4360" max="4360" width="2.42578125" style="56" customWidth="1"/>
    <col min="4361" max="4361" width="12.7109375" style="56" customWidth="1"/>
    <col min="4362" max="4362" width="2.42578125" style="56" customWidth="1"/>
    <col min="4363" max="4363" width="12.7109375" style="56" customWidth="1"/>
    <col min="4364" max="4364" width="2.42578125" style="56" customWidth="1"/>
    <col min="4365" max="4608" width="9.140625" style="56"/>
    <col min="4609" max="4609" width="3.7109375" style="56" customWidth="1"/>
    <col min="4610" max="4610" width="15.5703125" style="56" customWidth="1"/>
    <col min="4611" max="4611" width="12.7109375" style="56" customWidth="1"/>
    <col min="4612" max="4612" width="2.42578125" style="56" customWidth="1"/>
    <col min="4613" max="4613" width="12.7109375" style="56" customWidth="1"/>
    <col min="4614" max="4614" width="2.42578125" style="56" customWidth="1"/>
    <col min="4615" max="4615" width="12.7109375" style="56" customWidth="1"/>
    <col min="4616" max="4616" width="2.42578125" style="56" customWidth="1"/>
    <col min="4617" max="4617" width="12.7109375" style="56" customWidth="1"/>
    <col min="4618" max="4618" width="2.42578125" style="56" customWidth="1"/>
    <col min="4619" max="4619" width="12.7109375" style="56" customWidth="1"/>
    <col min="4620" max="4620" width="2.42578125" style="56" customWidth="1"/>
    <col min="4621" max="4864" width="9.140625" style="56"/>
    <col min="4865" max="4865" width="3.7109375" style="56" customWidth="1"/>
    <col min="4866" max="4866" width="15.5703125" style="56" customWidth="1"/>
    <col min="4867" max="4867" width="12.7109375" style="56" customWidth="1"/>
    <col min="4868" max="4868" width="2.42578125" style="56" customWidth="1"/>
    <col min="4869" max="4869" width="12.7109375" style="56" customWidth="1"/>
    <col min="4870" max="4870" width="2.42578125" style="56" customWidth="1"/>
    <col min="4871" max="4871" width="12.7109375" style="56" customWidth="1"/>
    <col min="4872" max="4872" width="2.42578125" style="56" customWidth="1"/>
    <col min="4873" max="4873" width="12.7109375" style="56" customWidth="1"/>
    <col min="4874" max="4874" width="2.42578125" style="56" customWidth="1"/>
    <col min="4875" max="4875" width="12.7109375" style="56" customWidth="1"/>
    <col min="4876" max="4876" width="2.42578125" style="56" customWidth="1"/>
    <col min="4877" max="5120" width="9.140625" style="56"/>
    <col min="5121" max="5121" width="3.7109375" style="56" customWidth="1"/>
    <col min="5122" max="5122" width="15.5703125" style="56" customWidth="1"/>
    <col min="5123" max="5123" width="12.7109375" style="56" customWidth="1"/>
    <col min="5124" max="5124" width="2.42578125" style="56" customWidth="1"/>
    <col min="5125" max="5125" width="12.7109375" style="56" customWidth="1"/>
    <col min="5126" max="5126" width="2.42578125" style="56" customWidth="1"/>
    <col min="5127" max="5127" width="12.7109375" style="56" customWidth="1"/>
    <col min="5128" max="5128" width="2.42578125" style="56" customWidth="1"/>
    <col min="5129" max="5129" width="12.7109375" style="56" customWidth="1"/>
    <col min="5130" max="5130" width="2.42578125" style="56" customWidth="1"/>
    <col min="5131" max="5131" width="12.7109375" style="56" customWidth="1"/>
    <col min="5132" max="5132" width="2.42578125" style="56" customWidth="1"/>
    <col min="5133" max="5376" width="9.140625" style="56"/>
    <col min="5377" max="5377" width="3.7109375" style="56" customWidth="1"/>
    <col min="5378" max="5378" width="15.5703125" style="56" customWidth="1"/>
    <col min="5379" max="5379" width="12.7109375" style="56" customWidth="1"/>
    <col min="5380" max="5380" width="2.42578125" style="56" customWidth="1"/>
    <col min="5381" max="5381" width="12.7109375" style="56" customWidth="1"/>
    <col min="5382" max="5382" width="2.42578125" style="56" customWidth="1"/>
    <col min="5383" max="5383" width="12.7109375" style="56" customWidth="1"/>
    <col min="5384" max="5384" width="2.42578125" style="56" customWidth="1"/>
    <col min="5385" max="5385" width="12.7109375" style="56" customWidth="1"/>
    <col min="5386" max="5386" width="2.42578125" style="56" customWidth="1"/>
    <col min="5387" max="5387" width="12.7109375" style="56" customWidth="1"/>
    <col min="5388" max="5388" width="2.42578125" style="56" customWidth="1"/>
    <col min="5389" max="5632" width="9.140625" style="56"/>
    <col min="5633" max="5633" width="3.7109375" style="56" customWidth="1"/>
    <col min="5634" max="5634" width="15.5703125" style="56" customWidth="1"/>
    <col min="5635" max="5635" width="12.7109375" style="56" customWidth="1"/>
    <col min="5636" max="5636" width="2.42578125" style="56" customWidth="1"/>
    <col min="5637" max="5637" width="12.7109375" style="56" customWidth="1"/>
    <col min="5638" max="5638" width="2.42578125" style="56" customWidth="1"/>
    <col min="5639" max="5639" width="12.7109375" style="56" customWidth="1"/>
    <col min="5640" max="5640" width="2.42578125" style="56" customWidth="1"/>
    <col min="5641" max="5641" width="12.7109375" style="56" customWidth="1"/>
    <col min="5642" max="5642" width="2.42578125" style="56" customWidth="1"/>
    <col min="5643" max="5643" width="12.7109375" style="56" customWidth="1"/>
    <col min="5644" max="5644" width="2.42578125" style="56" customWidth="1"/>
    <col min="5645" max="5888" width="9.140625" style="56"/>
    <col min="5889" max="5889" width="3.7109375" style="56" customWidth="1"/>
    <col min="5890" max="5890" width="15.5703125" style="56" customWidth="1"/>
    <col min="5891" max="5891" width="12.7109375" style="56" customWidth="1"/>
    <col min="5892" max="5892" width="2.42578125" style="56" customWidth="1"/>
    <col min="5893" max="5893" width="12.7109375" style="56" customWidth="1"/>
    <col min="5894" max="5894" width="2.42578125" style="56" customWidth="1"/>
    <col min="5895" max="5895" width="12.7109375" style="56" customWidth="1"/>
    <col min="5896" max="5896" width="2.42578125" style="56" customWidth="1"/>
    <col min="5897" max="5897" width="12.7109375" style="56" customWidth="1"/>
    <col min="5898" max="5898" width="2.42578125" style="56" customWidth="1"/>
    <col min="5899" max="5899" width="12.7109375" style="56" customWidth="1"/>
    <col min="5900" max="5900" width="2.42578125" style="56" customWidth="1"/>
    <col min="5901" max="6144" width="9.140625" style="56"/>
    <col min="6145" max="6145" width="3.7109375" style="56" customWidth="1"/>
    <col min="6146" max="6146" width="15.5703125" style="56" customWidth="1"/>
    <col min="6147" max="6147" width="12.7109375" style="56" customWidth="1"/>
    <col min="6148" max="6148" width="2.42578125" style="56" customWidth="1"/>
    <col min="6149" max="6149" width="12.7109375" style="56" customWidth="1"/>
    <col min="6150" max="6150" width="2.42578125" style="56" customWidth="1"/>
    <col min="6151" max="6151" width="12.7109375" style="56" customWidth="1"/>
    <col min="6152" max="6152" width="2.42578125" style="56" customWidth="1"/>
    <col min="6153" max="6153" width="12.7109375" style="56" customWidth="1"/>
    <col min="6154" max="6154" width="2.42578125" style="56" customWidth="1"/>
    <col min="6155" max="6155" width="12.7109375" style="56" customWidth="1"/>
    <col min="6156" max="6156" width="2.42578125" style="56" customWidth="1"/>
    <col min="6157" max="6400" width="9.140625" style="56"/>
    <col min="6401" max="6401" width="3.7109375" style="56" customWidth="1"/>
    <col min="6402" max="6402" width="15.5703125" style="56" customWidth="1"/>
    <col min="6403" max="6403" width="12.7109375" style="56" customWidth="1"/>
    <col min="6404" max="6404" width="2.42578125" style="56" customWidth="1"/>
    <col min="6405" max="6405" width="12.7109375" style="56" customWidth="1"/>
    <col min="6406" max="6406" width="2.42578125" style="56" customWidth="1"/>
    <col min="6407" max="6407" width="12.7109375" style="56" customWidth="1"/>
    <col min="6408" max="6408" width="2.42578125" style="56" customWidth="1"/>
    <col min="6409" max="6409" width="12.7109375" style="56" customWidth="1"/>
    <col min="6410" max="6410" width="2.42578125" style="56" customWidth="1"/>
    <col min="6411" max="6411" width="12.7109375" style="56" customWidth="1"/>
    <col min="6412" max="6412" width="2.42578125" style="56" customWidth="1"/>
    <col min="6413" max="6656" width="9.140625" style="56"/>
    <col min="6657" max="6657" width="3.7109375" style="56" customWidth="1"/>
    <col min="6658" max="6658" width="15.5703125" style="56" customWidth="1"/>
    <col min="6659" max="6659" width="12.7109375" style="56" customWidth="1"/>
    <col min="6660" max="6660" width="2.42578125" style="56" customWidth="1"/>
    <col min="6661" max="6661" width="12.7109375" style="56" customWidth="1"/>
    <col min="6662" max="6662" width="2.42578125" style="56" customWidth="1"/>
    <col min="6663" max="6663" width="12.7109375" style="56" customWidth="1"/>
    <col min="6664" max="6664" width="2.42578125" style="56" customWidth="1"/>
    <col min="6665" max="6665" width="12.7109375" style="56" customWidth="1"/>
    <col min="6666" max="6666" width="2.42578125" style="56" customWidth="1"/>
    <col min="6667" max="6667" width="12.7109375" style="56" customWidth="1"/>
    <col min="6668" max="6668" width="2.42578125" style="56" customWidth="1"/>
    <col min="6669" max="6912" width="9.140625" style="56"/>
    <col min="6913" max="6913" width="3.7109375" style="56" customWidth="1"/>
    <col min="6914" max="6914" width="15.5703125" style="56" customWidth="1"/>
    <col min="6915" max="6915" width="12.7109375" style="56" customWidth="1"/>
    <col min="6916" max="6916" width="2.42578125" style="56" customWidth="1"/>
    <col min="6917" max="6917" width="12.7109375" style="56" customWidth="1"/>
    <col min="6918" max="6918" width="2.42578125" style="56" customWidth="1"/>
    <col min="6919" max="6919" width="12.7109375" style="56" customWidth="1"/>
    <col min="6920" max="6920" width="2.42578125" style="56" customWidth="1"/>
    <col min="6921" max="6921" width="12.7109375" style="56" customWidth="1"/>
    <col min="6922" max="6922" width="2.42578125" style="56" customWidth="1"/>
    <col min="6923" max="6923" width="12.7109375" style="56" customWidth="1"/>
    <col min="6924" max="6924" width="2.42578125" style="56" customWidth="1"/>
    <col min="6925" max="7168" width="9.140625" style="56"/>
    <col min="7169" max="7169" width="3.7109375" style="56" customWidth="1"/>
    <col min="7170" max="7170" width="15.5703125" style="56" customWidth="1"/>
    <col min="7171" max="7171" width="12.7109375" style="56" customWidth="1"/>
    <col min="7172" max="7172" width="2.42578125" style="56" customWidth="1"/>
    <col min="7173" max="7173" width="12.7109375" style="56" customWidth="1"/>
    <col min="7174" max="7174" width="2.42578125" style="56" customWidth="1"/>
    <col min="7175" max="7175" width="12.7109375" style="56" customWidth="1"/>
    <col min="7176" max="7176" width="2.42578125" style="56" customWidth="1"/>
    <col min="7177" max="7177" width="12.7109375" style="56" customWidth="1"/>
    <col min="7178" max="7178" width="2.42578125" style="56" customWidth="1"/>
    <col min="7179" max="7179" width="12.7109375" style="56" customWidth="1"/>
    <col min="7180" max="7180" width="2.42578125" style="56" customWidth="1"/>
    <col min="7181" max="7424" width="9.140625" style="56"/>
    <col min="7425" max="7425" width="3.7109375" style="56" customWidth="1"/>
    <col min="7426" max="7426" width="15.5703125" style="56" customWidth="1"/>
    <col min="7427" max="7427" width="12.7109375" style="56" customWidth="1"/>
    <col min="7428" max="7428" width="2.42578125" style="56" customWidth="1"/>
    <col min="7429" max="7429" width="12.7109375" style="56" customWidth="1"/>
    <col min="7430" max="7430" width="2.42578125" style="56" customWidth="1"/>
    <col min="7431" max="7431" width="12.7109375" style="56" customWidth="1"/>
    <col min="7432" max="7432" width="2.42578125" style="56" customWidth="1"/>
    <col min="7433" max="7433" width="12.7109375" style="56" customWidth="1"/>
    <col min="7434" max="7434" width="2.42578125" style="56" customWidth="1"/>
    <col min="7435" max="7435" width="12.7109375" style="56" customWidth="1"/>
    <col min="7436" max="7436" width="2.42578125" style="56" customWidth="1"/>
    <col min="7437" max="7680" width="9.140625" style="56"/>
    <col min="7681" max="7681" width="3.7109375" style="56" customWidth="1"/>
    <col min="7682" max="7682" width="15.5703125" style="56" customWidth="1"/>
    <col min="7683" max="7683" width="12.7109375" style="56" customWidth="1"/>
    <col min="7684" max="7684" width="2.42578125" style="56" customWidth="1"/>
    <col min="7685" max="7685" width="12.7109375" style="56" customWidth="1"/>
    <col min="7686" max="7686" width="2.42578125" style="56" customWidth="1"/>
    <col min="7687" max="7687" width="12.7109375" style="56" customWidth="1"/>
    <col min="7688" max="7688" width="2.42578125" style="56" customWidth="1"/>
    <col min="7689" max="7689" width="12.7109375" style="56" customWidth="1"/>
    <col min="7690" max="7690" width="2.42578125" style="56" customWidth="1"/>
    <col min="7691" max="7691" width="12.7109375" style="56" customWidth="1"/>
    <col min="7692" max="7692" width="2.42578125" style="56" customWidth="1"/>
    <col min="7693" max="7936" width="9.140625" style="56"/>
    <col min="7937" max="7937" width="3.7109375" style="56" customWidth="1"/>
    <col min="7938" max="7938" width="15.5703125" style="56" customWidth="1"/>
    <col min="7939" max="7939" width="12.7109375" style="56" customWidth="1"/>
    <col min="7940" max="7940" width="2.42578125" style="56" customWidth="1"/>
    <col min="7941" max="7941" width="12.7109375" style="56" customWidth="1"/>
    <col min="7942" max="7942" width="2.42578125" style="56" customWidth="1"/>
    <col min="7943" max="7943" width="12.7109375" style="56" customWidth="1"/>
    <col min="7944" max="7944" width="2.42578125" style="56" customWidth="1"/>
    <col min="7945" max="7945" width="12.7109375" style="56" customWidth="1"/>
    <col min="7946" max="7946" width="2.42578125" style="56" customWidth="1"/>
    <col min="7947" max="7947" width="12.7109375" style="56" customWidth="1"/>
    <col min="7948" max="7948" width="2.42578125" style="56" customWidth="1"/>
    <col min="7949" max="8192" width="9.140625" style="56"/>
    <col min="8193" max="8193" width="3.7109375" style="56" customWidth="1"/>
    <col min="8194" max="8194" width="15.5703125" style="56" customWidth="1"/>
    <col min="8195" max="8195" width="12.7109375" style="56" customWidth="1"/>
    <col min="8196" max="8196" width="2.42578125" style="56" customWidth="1"/>
    <col min="8197" max="8197" width="12.7109375" style="56" customWidth="1"/>
    <col min="8198" max="8198" width="2.42578125" style="56" customWidth="1"/>
    <col min="8199" max="8199" width="12.7109375" style="56" customWidth="1"/>
    <col min="8200" max="8200" width="2.42578125" style="56" customWidth="1"/>
    <col min="8201" max="8201" width="12.7109375" style="56" customWidth="1"/>
    <col min="8202" max="8202" width="2.42578125" style="56" customWidth="1"/>
    <col min="8203" max="8203" width="12.7109375" style="56" customWidth="1"/>
    <col min="8204" max="8204" width="2.42578125" style="56" customWidth="1"/>
    <col min="8205" max="8448" width="9.140625" style="56"/>
    <col min="8449" max="8449" width="3.7109375" style="56" customWidth="1"/>
    <col min="8450" max="8450" width="15.5703125" style="56" customWidth="1"/>
    <col min="8451" max="8451" width="12.7109375" style="56" customWidth="1"/>
    <col min="8452" max="8452" width="2.42578125" style="56" customWidth="1"/>
    <col min="8453" max="8453" width="12.7109375" style="56" customWidth="1"/>
    <col min="8454" max="8454" width="2.42578125" style="56" customWidth="1"/>
    <col min="8455" max="8455" width="12.7109375" style="56" customWidth="1"/>
    <col min="8456" max="8456" width="2.42578125" style="56" customWidth="1"/>
    <col min="8457" max="8457" width="12.7109375" style="56" customWidth="1"/>
    <col min="8458" max="8458" width="2.42578125" style="56" customWidth="1"/>
    <col min="8459" max="8459" width="12.7109375" style="56" customWidth="1"/>
    <col min="8460" max="8460" width="2.42578125" style="56" customWidth="1"/>
    <col min="8461" max="8704" width="9.140625" style="56"/>
    <col min="8705" max="8705" width="3.7109375" style="56" customWidth="1"/>
    <col min="8706" max="8706" width="15.5703125" style="56" customWidth="1"/>
    <col min="8707" max="8707" width="12.7109375" style="56" customWidth="1"/>
    <col min="8708" max="8708" width="2.42578125" style="56" customWidth="1"/>
    <col min="8709" max="8709" width="12.7109375" style="56" customWidth="1"/>
    <col min="8710" max="8710" width="2.42578125" style="56" customWidth="1"/>
    <col min="8711" max="8711" width="12.7109375" style="56" customWidth="1"/>
    <col min="8712" max="8712" width="2.42578125" style="56" customWidth="1"/>
    <col min="8713" max="8713" width="12.7109375" style="56" customWidth="1"/>
    <col min="8714" max="8714" width="2.42578125" style="56" customWidth="1"/>
    <col min="8715" max="8715" width="12.7109375" style="56" customWidth="1"/>
    <col min="8716" max="8716" width="2.42578125" style="56" customWidth="1"/>
    <col min="8717" max="8960" width="9.140625" style="56"/>
    <col min="8961" max="8961" width="3.7109375" style="56" customWidth="1"/>
    <col min="8962" max="8962" width="15.5703125" style="56" customWidth="1"/>
    <col min="8963" max="8963" width="12.7109375" style="56" customWidth="1"/>
    <col min="8964" max="8964" width="2.42578125" style="56" customWidth="1"/>
    <col min="8965" max="8965" width="12.7109375" style="56" customWidth="1"/>
    <col min="8966" max="8966" width="2.42578125" style="56" customWidth="1"/>
    <col min="8967" max="8967" width="12.7109375" style="56" customWidth="1"/>
    <col min="8968" max="8968" width="2.42578125" style="56" customWidth="1"/>
    <col min="8969" max="8969" width="12.7109375" style="56" customWidth="1"/>
    <col min="8970" max="8970" width="2.42578125" style="56" customWidth="1"/>
    <col min="8971" max="8971" width="12.7109375" style="56" customWidth="1"/>
    <col min="8972" max="8972" width="2.42578125" style="56" customWidth="1"/>
    <col min="8973" max="9216" width="9.140625" style="56"/>
    <col min="9217" max="9217" width="3.7109375" style="56" customWidth="1"/>
    <col min="9218" max="9218" width="15.5703125" style="56" customWidth="1"/>
    <col min="9219" max="9219" width="12.7109375" style="56" customWidth="1"/>
    <col min="9220" max="9220" width="2.42578125" style="56" customWidth="1"/>
    <col min="9221" max="9221" width="12.7109375" style="56" customWidth="1"/>
    <col min="9222" max="9222" width="2.42578125" style="56" customWidth="1"/>
    <col min="9223" max="9223" width="12.7109375" style="56" customWidth="1"/>
    <col min="9224" max="9224" width="2.42578125" style="56" customWidth="1"/>
    <col min="9225" max="9225" width="12.7109375" style="56" customWidth="1"/>
    <col min="9226" max="9226" width="2.42578125" style="56" customWidth="1"/>
    <col min="9227" max="9227" width="12.7109375" style="56" customWidth="1"/>
    <col min="9228" max="9228" width="2.42578125" style="56" customWidth="1"/>
    <col min="9229" max="9472" width="9.140625" style="56"/>
    <col min="9473" max="9473" width="3.7109375" style="56" customWidth="1"/>
    <col min="9474" max="9474" width="15.5703125" style="56" customWidth="1"/>
    <col min="9475" max="9475" width="12.7109375" style="56" customWidth="1"/>
    <col min="9476" max="9476" width="2.42578125" style="56" customWidth="1"/>
    <col min="9477" max="9477" width="12.7109375" style="56" customWidth="1"/>
    <col min="9478" max="9478" width="2.42578125" style="56" customWidth="1"/>
    <col min="9479" max="9479" width="12.7109375" style="56" customWidth="1"/>
    <col min="9480" max="9480" width="2.42578125" style="56" customWidth="1"/>
    <col min="9481" max="9481" width="12.7109375" style="56" customWidth="1"/>
    <col min="9482" max="9482" width="2.42578125" style="56" customWidth="1"/>
    <col min="9483" max="9483" width="12.7109375" style="56" customWidth="1"/>
    <col min="9484" max="9484" width="2.42578125" style="56" customWidth="1"/>
    <col min="9485" max="9728" width="9.140625" style="56"/>
    <col min="9729" max="9729" width="3.7109375" style="56" customWidth="1"/>
    <col min="9730" max="9730" width="15.5703125" style="56" customWidth="1"/>
    <col min="9731" max="9731" width="12.7109375" style="56" customWidth="1"/>
    <col min="9732" max="9732" width="2.42578125" style="56" customWidth="1"/>
    <col min="9733" max="9733" width="12.7109375" style="56" customWidth="1"/>
    <col min="9734" max="9734" width="2.42578125" style="56" customWidth="1"/>
    <col min="9735" max="9735" width="12.7109375" style="56" customWidth="1"/>
    <col min="9736" max="9736" width="2.42578125" style="56" customWidth="1"/>
    <col min="9737" max="9737" width="12.7109375" style="56" customWidth="1"/>
    <col min="9738" max="9738" width="2.42578125" style="56" customWidth="1"/>
    <col min="9739" max="9739" width="12.7109375" style="56" customWidth="1"/>
    <col min="9740" max="9740" width="2.42578125" style="56" customWidth="1"/>
    <col min="9741" max="9984" width="9.140625" style="56"/>
    <col min="9985" max="9985" width="3.7109375" style="56" customWidth="1"/>
    <col min="9986" max="9986" width="15.5703125" style="56" customWidth="1"/>
    <col min="9987" max="9987" width="12.7109375" style="56" customWidth="1"/>
    <col min="9988" max="9988" width="2.42578125" style="56" customWidth="1"/>
    <col min="9989" max="9989" width="12.7109375" style="56" customWidth="1"/>
    <col min="9990" max="9990" width="2.42578125" style="56" customWidth="1"/>
    <col min="9991" max="9991" width="12.7109375" style="56" customWidth="1"/>
    <col min="9992" max="9992" width="2.42578125" style="56" customWidth="1"/>
    <col min="9993" max="9993" width="12.7109375" style="56" customWidth="1"/>
    <col min="9994" max="9994" width="2.42578125" style="56" customWidth="1"/>
    <col min="9995" max="9995" width="12.7109375" style="56" customWidth="1"/>
    <col min="9996" max="9996" width="2.42578125" style="56" customWidth="1"/>
    <col min="9997" max="10240" width="9.140625" style="56"/>
    <col min="10241" max="10241" width="3.7109375" style="56" customWidth="1"/>
    <col min="10242" max="10242" width="15.5703125" style="56" customWidth="1"/>
    <col min="10243" max="10243" width="12.7109375" style="56" customWidth="1"/>
    <col min="10244" max="10244" width="2.42578125" style="56" customWidth="1"/>
    <col min="10245" max="10245" width="12.7109375" style="56" customWidth="1"/>
    <col min="10246" max="10246" width="2.42578125" style="56" customWidth="1"/>
    <col min="10247" max="10247" width="12.7109375" style="56" customWidth="1"/>
    <col min="10248" max="10248" width="2.42578125" style="56" customWidth="1"/>
    <col min="10249" max="10249" width="12.7109375" style="56" customWidth="1"/>
    <col min="10250" max="10250" width="2.42578125" style="56" customWidth="1"/>
    <col min="10251" max="10251" width="12.7109375" style="56" customWidth="1"/>
    <col min="10252" max="10252" width="2.42578125" style="56" customWidth="1"/>
    <col min="10253" max="10496" width="9.140625" style="56"/>
    <col min="10497" max="10497" width="3.7109375" style="56" customWidth="1"/>
    <col min="10498" max="10498" width="15.5703125" style="56" customWidth="1"/>
    <col min="10499" max="10499" width="12.7109375" style="56" customWidth="1"/>
    <col min="10500" max="10500" width="2.42578125" style="56" customWidth="1"/>
    <col min="10501" max="10501" width="12.7109375" style="56" customWidth="1"/>
    <col min="10502" max="10502" width="2.42578125" style="56" customWidth="1"/>
    <col min="10503" max="10503" width="12.7109375" style="56" customWidth="1"/>
    <col min="10504" max="10504" width="2.42578125" style="56" customWidth="1"/>
    <col min="10505" max="10505" width="12.7109375" style="56" customWidth="1"/>
    <col min="10506" max="10506" width="2.42578125" style="56" customWidth="1"/>
    <col min="10507" max="10507" width="12.7109375" style="56" customWidth="1"/>
    <col min="10508" max="10508" width="2.42578125" style="56" customWidth="1"/>
    <col min="10509" max="10752" width="9.140625" style="56"/>
    <col min="10753" max="10753" width="3.7109375" style="56" customWidth="1"/>
    <col min="10754" max="10754" width="15.5703125" style="56" customWidth="1"/>
    <col min="10755" max="10755" width="12.7109375" style="56" customWidth="1"/>
    <col min="10756" max="10756" width="2.42578125" style="56" customWidth="1"/>
    <col min="10757" max="10757" width="12.7109375" style="56" customWidth="1"/>
    <col min="10758" max="10758" width="2.42578125" style="56" customWidth="1"/>
    <col min="10759" max="10759" width="12.7109375" style="56" customWidth="1"/>
    <col min="10760" max="10760" width="2.42578125" style="56" customWidth="1"/>
    <col min="10761" max="10761" width="12.7109375" style="56" customWidth="1"/>
    <col min="10762" max="10762" width="2.42578125" style="56" customWidth="1"/>
    <col min="10763" max="10763" width="12.7109375" style="56" customWidth="1"/>
    <col min="10764" max="10764" width="2.42578125" style="56" customWidth="1"/>
    <col min="10765" max="11008" width="9.140625" style="56"/>
    <col min="11009" max="11009" width="3.7109375" style="56" customWidth="1"/>
    <col min="11010" max="11010" width="15.5703125" style="56" customWidth="1"/>
    <col min="11011" max="11011" width="12.7109375" style="56" customWidth="1"/>
    <col min="11012" max="11012" width="2.42578125" style="56" customWidth="1"/>
    <col min="11013" max="11013" width="12.7109375" style="56" customWidth="1"/>
    <col min="11014" max="11014" width="2.42578125" style="56" customWidth="1"/>
    <col min="11015" max="11015" width="12.7109375" style="56" customWidth="1"/>
    <col min="11016" max="11016" width="2.42578125" style="56" customWidth="1"/>
    <col min="11017" max="11017" width="12.7109375" style="56" customWidth="1"/>
    <col min="11018" max="11018" width="2.42578125" style="56" customWidth="1"/>
    <col min="11019" max="11019" width="12.7109375" style="56" customWidth="1"/>
    <col min="11020" max="11020" width="2.42578125" style="56" customWidth="1"/>
    <col min="11021" max="11264" width="9.140625" style="56"/>
    <col min="11265" max="11265" width="3.7109375" style="56" customWidth="1"/>
    <col min="11266" max="11266" width="15.5703125" style="56" customWidth="1"/>
    <col min="11267" max="11267" width="12.7109375" style="56" customWidth="1"/>
    <col min="11268" max="11268" width="2.42578125" style="56" customWidth="1"/>
    <col min="11269" max="11269" width="12.7109375" style="56" customWidth="1"/>
    <col min="11270" max="11270" width="2.42578125" style="56" customWidth="1"/>
    <col min="11271" max="11271" width="12.7109375" style="56" customWidth="1"/>
    <col min="11272" max="11272" width="2.42578125" style="56" customWidth="1"/>
    <col min="11273" max="11273" width="12.7109375" style="56" customWidth="1"/>
    <col min="11274" max="11274" width="2.42578125" style="56" customWidth="1"/>
    <col min="11275" max="11275" width="12.7109375" style="56" customWidth="1"/>
    <col min="11276" max="11276" width="2.42578125" style="56" customWidth="1"/>
    <col min="11277" max="11520" width="9.140625" style="56"/>
    <col min="11521" max="11521" width="3.7109375" style="56" customWidth="1"/>
    <col min="11522" max="11522" width="15.5703125" style="56" customWidth="1"/>
    <col min="11523" max="11523" width="12.7109375" style="56" customWidth="1"/>
    <col min="11524" max="11524" width="2.42578125" style="56" customWidth="1"/>
    <col min="11525" max="11525" width="12.7109375" style="56" customWidth="1"/>
    <col min="11526" max="11526" width="2.42578125" style="56" customWidth="1"/>
    <col min="11527" max="11527" width="12.7109375" style="56" customWidth="1"/>
    <col min="11528" max="11528" width="2.42578125" style="56" customWidth="1"/>
    <col min="11529" max="11529" width="12.7109375" style="56" customWidth="1"/>
    <col min="11530" max="11530" width="2.42578125" style="56" customWidth="1"/>
    <col min="11531" max="11531" width="12.7109375" style="56" customWidth="1"/>
    <col min="11532" max="11532" width="2.42578125" style="56" customWidth="1"/>
    <col min="11533" max="11776" width="9.140625" style="56"/>
    <col min="11777" max="11777" width="3.7109375" style="56" customWidth="1"/>
    <col min="11778" max="11778" width="15.5703125" style="56" customWidth="1"/>
    <col min="11779" max="11779" width="12.7109375" style="56" customWidth="1"/>
    <col min="11780" max="11780" width="2.42578125" style="56" customWidth="1"/>
    <col min="11781" max="11781" width="12.7109375" style="56" customWidth="1"/>
    <col min="11782" max="11782" width="2.42578125" style="56" customWidth="1"/>
    <col min="11783" max="11783" width="12.7109375" style="56" customWidth="1"/>
    <col min="11784" max="11784" width="2.42578125" style="56" customWidth="1"/>
    <col min="11785" max="11785" width="12.7109375" style="56" customWidth="1"/>
    <col min="11786" max="11786" width="2.42578125" style="56" customWidth="1"/>
    <col min="11787" max="11787" width="12.7109375" style="56" customWidth="1"/>
    <col min="11788" max="11788" width="2.42578125" style="56" customWidth="1"/>
    <col min="11789" max="12032" width="9.140625" style="56"/>
    <col min="12033" max="12033" width="3.7109375" style="56" customWidth="1"/>
    <col min="12034" max="12034" width="15.5703125" style="56" customWidth="1"/>
    <col min="12035" max="12035" width="12.7109375" style="56" customWidth="1"/>
    <col min="12036" max="12036" width="2.42578125" style="56" customWidth="1"/>
    <col min="12037" max="12037" width="12.7109375" style="56" customWidth="1"/>
    <col min="12038" max="12038" width="2.42578125" style="56" customWidth="1"/>
    <col min="12039" max="12039" width="12.7109375" style="56" customWidth="1"/>
    <col min="12040" max="12040" width="2.42578125" style="56" customWidth="1"/>
    <col min="12041" max="12041" width="12.7109375" style="56" customWidth="1"/>
    <col min="12042" max="12042" width="2.42578125" style="56" customWidth="1"/>
    <col min="12043" max="12043" width="12.7109375" style="56" customWidth="1"/>
    <col min="12044" max="12044" width="2.42578125" style="56" customWidth="1"/>
    <col min="12045" max="12288" width="9.140625" style="56"/>
    <col min="12289" max="12289" width="3.7109375" style="56" customWidth="1"/>
    <col min="12290" max="12290" width="15.5703125" style="56" customWidth="1"/>
    <col min="12291" max="12291" width="12.7109375" style="56" customWidth="1"/>
    <col min="12292" max="12292" width="2.42578125" style="56" customWidth="1"/>
    <col min="12293" max="12293" width="12.7109375" style="56" customWidth="1"/>
    <col min="12294" max="12294" width="2.42578125" style="56" customWidth="1"/>
    <col min="12295" max="12295" width="12.7109375" style="56" customWidth="1"/>
    <col min="12296" max="12296" width="2.42578125" style="56" customWidth="1"/>
    <col min="12297" max="12297" width="12.7109375" style="56" customWidth="1"/>
    <col min="12298" max="12298" width="2.42578125" style="56" customWidth="1"/>
    <col min="12299" max="12299" width="12.7109375" style="56" customWidth="1"/>
    <col min="12300" max="12300" width="2.42578125" style="56" customWidth="1"/>
    <col min="12301" max="12544" width="9.140625" style="56"/>
    <col min="12545" max="12545" width="3.7109375" style="56" customWidth="1"/>
    <col min="12546" max="12546" width="15.5703125" style="56" customWidth="1"/>
    <col min="12547" max="12547" width="12.7109375" style="56" customWidth="1"/>
    <col min="12548" max="12548" width="2.42578125" style="56" customWidth="1"/>
    <col min="12549" max="12549" width="12.7109375" style="56" customWidth="1"/>
    <col min="12550" max="12550" width="2.42578125" style="56" customWidth="1"/>
    <col min="12551" max="12551" width="12.7109375" style="56" customWidth="1"/>
    <col min="12552" max="12552" width="2.42578125" style="56" customWidth="1"/>
    <col min="12553" max="12553" width="12.7109375" style="56" customWidth="1"/>
    <col min="12554" max="12554" width="2.42578125" style="56" customWidth="1"/>
    <col min="12555" max="12555" width="12.7109375" style="56" customWidth="1"/>
    <col min="12556" max="12556" width="2.42578125" style="56" customWidth="1"/>
    <col min="12557" max="12800" width="9.140625" style="56"/>
    <col min="12801" max="12801" width="3.7109375" style="56" customWidth="1"/>
    <col min="12802" max="12802" width="15.5703125" style="56" customWidth="1"/>
    <col min="12803" max="12803" width="12.7109375" style="56" customWidth="1"/>
    <col min="12804" max="12804" width="2.42578125" style="56" customWidth="1"/>
    <col min="12805" max="12805" width="12.7109375" style="56" customWidth="1"/>
    <col min="12806" max="12806" width="2.42578125" style="56" customWidth="1"/>
    <col min="12807" max="12807" width="12.7109375" style="56" customWidth="1"/>
    <col min="12808" max="12808" width="2.42578125" style="56" customWidth="1"/>
    <col min="12809" max="12809" width="12.7109375" style="56" customWidth="1"/>
    <col min="12810" max="12810" width="2.42578125" style="56" customWidth="1"/>
    <col min="12811" max="12811" width="12.7109375" style="56" customWidth="1"/>
    <col min="12812" max="12812" width="2.42578125" style="56" customWidth="1"/>
    <col min="12813" max="13056" width="9.140625" style="56"/>
    <col min="13057" max="13057" width="3.7109375" style="56" customWidth="1"/>
    <col min="13058" max="13058" width="15.5703125" style="56" customWidth="1"/>
    <col min="13059" max="13059" width="12.7109375" style="56" customWidth="1"/>
    <col min="13060" max="13060" width="2.42578125" style="56" customWidth="1"/>
    <col min="13061" max="13061" width="12.7109375" style="56" customWidth="1"/>
    <col min="13062" max="13062" width="2.42578125" style="56" customWidth="1"/>
    <col min="13063" max="13063" width="12.7109375" style="56" customWidth="1"/>
    <col min="13064" max="13064" width="2.42578125" style="56" customWidth="1"/>
    <col min="13065" max="13065" width="12.7109375" style="56" customWidth="1"/>
    <col min="13066" max="13066" width="2.42578125" style="56" customWidth="1"/>
    <col min="13067" max="13067" width="12.7109375" style="56" customWidth="1"/>
    <col min="13068" max="13068" width="2.42578125" style="56" customWidth="1"/>
    <col min="13069" max="13312" width="9.140625" style="56"/>
    <col min="13313" max="13313" width="3.7109375" style="56" customWidth="1"/>
    <col min="13314" max="13314" width="15.5703125" style="56" customWidth="1"/>
    <col min="13315" max="13315" width="12.7109375" style="56" customWidth="1"/>
    <col min="13316" max="13316" width="2.42578125" style="56" customWidth="1"/>
    <col min="13317" max="13317" width="12.7109375" style="56" customWidth="1"/>
    <col min="13318" max="13318" width="2.42578125" style="56" customWidth="1"/>
    <col min="13319" max="13319" width="12.7109375" style="56" customWidth="1"/>
    <col min="13320" max="13320" width="2.42578125" style="56" customWidth="1"/>
    <col min="13321" max="13321" width="12.7109375" style="56" customWidth="1"/>
    <col min="13322" max="13322" width="2.42578125" style="56" customWidth="1"/>
    <col min="13323" max="13323" width="12.7109375" style="56" customWidth="1"/>
    <col min="13324" max="13324" width="2.42578125" style="56" customWidth="1"/>
    <col min="13325" max="13568" width="9.140625" style="56"/>
    <col min="13569" max="13569" width="3.7109375" style="56" customWidth="1"/>
    <col min="13570" max="13570" width="15.5703125" style="56" customWidth="1"/>
    <col min="13571" max="13571" width="12.7109375" style="56" customWidth="1"/>
    <col min="13572" max="13572" width="2.42578125" style="56" customWidth="1"/>
    <col min="13573" max="13573" width="12.7109375" style="56" customWidth="1"/>
    <col min="13574" max="13574" width="2.42578125" style="56" customWidth="1"/>
    <col min="13575" max="13575" width="12.7109375" style="56" customWidth="1"/>
    <col min="13576" max="13576" width="2.42578125" style="56" customWidth="1"/>
    <col min="13577" max="13577" width="12.7109375" style="56" customWidth="1"/>
    <col min="13578" max="13578" width="2.42578125" style="56" customWidth="1"/>
    <col min="13579" max="13579" width="12.7109375" style="56" customWidth="1"/>
    <col min="13580" max="13580" width="2.42578125" style="56" customWidth="1"/>
    <col min="13581" max="13824" width="9.140625" style="56"/>
    <col min="13825" max="13825" width="3.7109375" style="56" customWidth="1"/>
    <col min="13826" max="13826" width="15.5703125" style="56" customWidth="1"/>
    <col min="13827" max="13827" width="12.7109375" style="56" customWidth="1"/>
    <col min="13828" max="13828" width="2.42578125" style="56" customWidth="1"/>
    <col min="13829" max="13829" width="12.7109375" style="56" customWidth="1"/>
    <col min="13830" max="13830" width="2.42578125" style="56" customWidth="1"/>
    <col min="13831" max="13831" width="12.7109375" style="56" customWidth="1"/>
    <col min="13832" max="13832" width="2.42578125" style="56" customWidth="1"/>
    <col min="13833" max="13833" width="12.7109375" style="56" customWidth="1"/>
    <col min="13834" max="13834" width="2.42578125" style="56" customWidth="1"/>
    <col min="13835" max="13835" width="12.7109375" style="56" customWidth="1"/>
    <col min="13836" max="13836" width="2.42578125" style="56" customWidth="1"/>
    <col min="13837" max="14080" width="9.140625" style="56"/>
    <col min="14081" max="14081" width="3.7109375" style="56" customWidth="1"/>
    <col min="14082" max="14082" width="15.5703125" style="56" customWidth="1"/>
    <col min="14083" max="14083" width="12.7109375" style="56" customWidth="1"/>
    <col min="14084" max="14084" width="2.42578125" style="56" customWidth="1"/>
    <col min="14085" max="14085" width="12.7109375" style="56" customWidth="1"/>
    <col min="14086" max="14086" width="2.42578125" style="56" customWidth="1"/>
    <col min="14087" max="14087" width="12.7109375" style="56" customWidth="1"/>
    <col min="14088" max="14088" width="2.42578125" style="56" customWidth="1"/>
    <col min="14089" max="14089" width="12.7109375" style="56" customWidth="1"/>
    <col min="14090" max="14090" width="2.42578125" style="56" customWidth="1"/>
    <col min="14091" max="14091" width="12.7109375" style="56" customWidth="1"/>
    <col min="14092" max="14092" width="2.42578125" style="56" customWidth="1"/>
    <col min="14093" max="14336" width="9.140625" style="56"/>
    <col min="14337" max="14337" width="3.7109375" style="56" customWidth="1"/>
    <col min="14338" max="14338" width="15.5703125" style="56" customWidth="1"/>
    <col min="14339" max="14339" width="12.7109375" style="56" customWidth="1"/>
    <col min="14340" max="14340" width="2.42578125" style="56" customWidth="1"/>
    <col min="14341" max="14341" width="12.7109375" style="56" customWidth="1"/>
    <col min="14342" max="14342" width="2.42578125" style="56" customWidth="1"/>
    <col min="14343" max="14343" width="12.7109375" style="56" customWidth="1"/>
    <col min="14344" max="14344" width="2.42578125" style="56" customWidth="1"/>
    <col min="14345" max="14345" width="12.7109375" style="56" customWidth="1"/>
    <col min="14346" max="14346" width="2.42578125" style="56" customWidth="1"/>
    <col min="14347" max="14347" width="12.7109375" style="56" customWidth="1"/>
    <col min="14348" max="14348" width="2.42578125" style="56" customWidth="1"/>
    <col min="14349" max="14592" width="9.140625" style="56"/>
    <col min="14593" max="14593" width="3.7109375" style="56" customWidth="1"/>
    <col min="14594" max="14594" width="15.5703125" style="56" customWidth="1"/>
    <col min="14595" max="14595" width="12.7109375" style="56" customWidth="1"/>
    <col min="14596" max="14596" width="2.42578125" style="56" customWidth="1"/>
    <col min="14597" max="14597" width="12.7109375" style="56" customWidth="1"/>
    <col min="14598" max="14598" width="2.42578125" style="56" customWidth="1"/>
    <col min="14599" max="14599" width="12.7109375" style="56" customWidth="1"/>
    <col min="14600" max="14600" width="2.42578125" style="56" customWidth="1"/>
    <col min="14601" max="14601" width="12.7109375" style="56" customWidth="1"/>
    <col min="14602" max="14602" width="2.42578125" style="56" customWidth="1"/>
    <col min="14603" max="14603" width="12.7109375" style="56" customWidth="1"/>
    <col min="14604" max="14604" width="2.42578125" style="56" customWidth="1"/>
    <col min="14605" max="14848" width="9.140625" style="56"/>
    <col min="14849" max="14849" width="3.7109375" style="56" customWidth="1"/>
    <col min="14850" max="14850" width="15.5703125" style="56" customWidth="1"/>
    <col min="14851" max="14851" width="12.7109375" style="56" customWidth="1"/>
    <col min="14852" max="14852" width="2.42578125" style="56" customWidth="1"/>
    <col min="14853" max="14853" width="12.7109375" style="56" customWidth="1"/>
    <col min="14854" max="14854" width="2.42578125" style="56" customWidth="1"/>
    <col min="14855" max="14855" width="12.7109375" style="56" customWidth="1"/>
    <col min="14856" max="14856" width="2.42578125" style="56" customWidth="1"/>
    <col min="14857" max="14857" width="12.7109375" style="56" customWidth="1"/>
    <col min="14858" max="14858" width="2.42578125" style="56" customWidth="1"/>
    <col min="14859" max="14859" width="12.7109375" style="56" customWidth="1"/>
    <col min="14860" max="14860" width="2.42578125" style="56" customWidth="1"/>
    <col min="14861" max="15104" width="9.140625" style="56"/>
    <col min="15105" max="15105" width="3.7109375" style="56" customWidth="1"/>
    <col min="15106" max="15106" width="15.5703125" style="56" customWidth="1"/>
    <col min="15107" max="15107" width="12.7109375" style="56" customWidth="1"/>
    <col min="15108" max="15108" width="2.42578125" style="56" customWidth="1"/>
    <col min="15109" max="15109" width="12.7109375" style="56" customWidth="1"/>
    <col min="15110" max="15110" width="2.42578125" style="56" customWidth="1"/>
    <col min="15111" max="15111" width="12.7109375" style="56" customWidth="1"/>
    <col min="15112" max="15112" width="2.42578125" style="56" customWidth="1"/>
    <col min="15113" max="15113" width="12.7109375" style="56" customWidth="1"/>
    <col min="15114" max="15114" width="2.42578125" style="56" customWidth="1"/>
    <col min="15115" max="15115" width="12.7109375" style="56" customWidth="1"/>
    <col min="15116" max="15116" width="2.42578125" style="56" customWidth="1"/>
    <col min="15117" max="15360" width="9.140625" style="56"/>
    <col min="15361" max="15361" width="3.7109375" style="56" customWidth="1"/>
    <col min="15362" max="15362" width="15.5703125" style="56" customWidth="1"/>
    <col min="15363" max="15363" width="12.7109375" style="56" customWidth="1"/>
    <col min="15364" max="15364" width="2.42578125" style="56" customWidth="1"/>
    <col min="15365" max="15365" width="12.7109375" style="56" customWidth="1"/>
    <col min="15366" max="15366" width="2.42578125" style="56" customWidth="1"/>
    <col min="15367" max="15367" width="12.7109375" style="56" customWidth="1"/>
    <col min="15368" max="15368" width="2.42578125" style="56" customWidth="1"/>
    <col min="15369" max="15369" width="12.7109375" style="56" customWidth="1"/>
    <col min="15370" max="15370" width="2.42578125" style="56" customWidth="1"/>
    <col min="15371" max="15371" width="12.7109375" style="56" customWidth="1"/>
    <col min="15372" max="15372" width="2.42578125" style="56" customWidth="1"/>
    <col min="15373" max="15616" width="9.140625" style="56"/>
    <col min="15617" max="15617" width="3.7109375" style="56" customWidth="1"/>
    <col min="15618" max="15618" width="15.5703125" style="56" customWidth="1"/>
    <col min="15619" max="15619" width="12.7109375" style="56" customWidth="1"/>
    <col min="15620" max="15620" width="2.42578125" style="56" customWidth="1"/>
    <col min="15621" max="15621" width="12.7109375" style="56" customWidth="1"/>
    <col min="15622" max="15622" width="2.42578125" style="56" customWidth="1"/>
    <col min="15623" max="15623" width="12.7109375" style="56" customWidth="1"/>
    <col min="15624" max="15624" width="2.42578125" style="56" customWidth="1"/>
    <col min="15625" max="15625" width="12.7109375" style="56" customWidth="1"/>
    <col min="15626" max="15626" width="2.42578125" style="56" customWidth="1"/>
    <col min="15627" max="15627" width="12.7109375" style="56" customWidth="1"/>
    <col min="15628" max="15628" width="2.42578125" style="56" customWidth="1"/>
    <col min="15629" max="15872" width="9.140625" style="56"/>
    <col min="15873" max="15873" width="3.7109375" style="56" customWidth="1"/>
    <col min="15874" max="15874" width="15.5703125" style="56" customWidth="1"/>
    <col min="15875" max="15875" width="12.7109375" style="56" customWidth="1"/>
    <col min="15876" max="15876" width="2.42578125" style="56" customWidth="1"/>
    <col min="15877" max="15877" width="12.7109375" style="56" customWidth="1"/>
    <col min="15878" max="15878" width="2.42578125" style="56" customWidth="1"/>
    <col min="15879" max="15879" width="12.7109375" style="56" customWidth="1"/>
    <col min="15880" max="15880" width="2.42578125" style="56" customWidth="1"/>
    <col min="15881" max="15881" width="12.7109375" style="56" customWidth="1"/>
    <col min="15882" max="15882" width="2.42578125" style="56" customWidth="1"/>
    <col min="15883" max="15883" width="12.7109375" style="56" customWidth="1"/>
    <col min="15884" max="15884" width="2.42578125" style="56" customWidth="1"/>
    <col min="15885" max="16128" width="9.140625" style="56"/>
    <col min="16129" max="16129" width="3.7109375" style="56" customWidth="1"/>
    <col min="16130" max="16130" width="15.5703125" style="56" customWidth="1"/>
    <col min="16131" max="16131" width="12.7109375" style="56" customWidth="1"/>
    <col min="16132" max="16132" width="2.42578125" style="56" customWidth="1"/>
    <col min="16133" max="16133" width="12.7109375" style="56" customWidth="1"/>
    <col min="16134" max="16134" width="2.42578125" style="56" customWidth="1"/>
    <col min="16135" max="16135" width="12.7109375" style="56" customWidth="1"/>
    <col min="16136" max="16136" width="2.42578125" style="56" customWidth="1"/>
    <col min="16137" max="16137" width="12.7109375" style="56" customWidth="1"/>
    <col min="16138" max="16138" width="2.42578125" style="56" customWidth="1"/>
    <col min="16139" max="16139" width="12.7109375" style="56" customWidth="1"/>
    <col min="16140" max="16140" width="2.42578125" style="56" customWidth="1"/>
    <col min="16141" max="16384" width="9.140625" style="56"/>
  </cols>
  <sheetData>
    <row r="1" spans="1:12" s="26" customFormat="1" ht="15" customHeight="1" x14ac:dyDescent="0.15">
      <c r="B1" s="352" t="s">
        <v>41</v>
      </c>
      <c r="C1" s="352"/>
      <c r="D1" s="352"/>
      <c r="E1" s="352"/>
      <c r="F1" s="352"/>
      <c r="G1" s="352"/>
      <c r="H1" s="352"/>
      <c r="I1" s="352"/>
      <c r="J1" s="352"/>
      <c r="K1" s="72"/>
    </row>
    <row r="2" spans="1:12" s="26" customFormat="1" ht="18" customHeight="1" thickBot="1" x14ac:dyDescent="0.2">
      <c r="A2" s="27"/>
      <c r="B2" s="353" t="s">
        <v>6</v>
      </c>
      <c r="C2" s="353"/>
      <c r="D2" s="353"/>
      <c r="E2" s="353"/>
      <c r="F2" s="353"/>
      <c r="G2" s="353"/>
      <c r="H2" s="353"/>
      <c r="I2" s="353"/>
      <c r="J2" s="353"/>
      <c r="K2" s="351"/>
    </row>
    <row r="3" spans="1:12" ht="15" customHeight="1" x14ac:dyDescent="0.15">
      <c r="A3" s="308" t="s">
        <v>42</v>
      </c>
      <c r="B3" s="309"/>
      <c r="C3" s="307" t="s">
        <v>182</v>
      </c>
      <c r="D3" s="309"/>
      <c r="E3" s="307" t="s">
        <v>453</v>
      </c>
      <c r="F3" s="309"/>
      <c r="G3" s="307" t="s">
        <v>454</v>
      </c>
      <c r="H3" s="309"/>
      <c r="I3" s="307" t="s">
        <v>491</v>
      </c>
      <c r="J3" s="309"/>
      <c r="K3" s="307" t="s">
        <v>498</v>
      </c>
      <c r="L3" s="308"/>
    </row>
    <row r="4" spans="1:12" ht="12.95" customHeight="1" x14ac:dyDescent="0.15">
      <c r="A4" s="335" t="s">
        <v>43</v>
      </c>
      <c r="B4" s="336"/>
      <c r="C4" s="274">
        <v>17</v>
      </c>
      <c r="D4" s="28"/>
      <c r="E4" s="274">
        <v>17</v>
      </c>
      <c r="F4" s="28"/>
      <c r="G4" s="274">
        <v>17</v>
      </c>
      <c r="H4" s="28"/>
      <c r="I4" s="274">
        <v>17</v>
      </c>
      <c r="J4" s="28"/>
      <c r="K4" s="274">
        <v>16</v>
      </c>
      <c r="L4" s="28"/>
    </row>
    <row r="5" spans="1:12" ht="12.95" customHeight="1" x14ac:dyDescent="0.15">
      <c r="A5" s="343" t="s">
        <v>44</v>
      </c>
      <c r="B5" s="29" t="s">
        <v>45</v>
      </c>
      <c r="C5" s="92">
        <v>189</v>
      </c>
      <c r="D5" s="279"/>
      <c r="E5" s="92">
        <v>187</v>
      </c>
      <c r="F5" s="279"/>
      <c r="G5" s="92">
        <v>188</v>
      </c>
      <c r="H5" s="279"/>
      <c r="I5" s="92">
        <v>187</v>
      </c>
      <c r="J5" s="279"/>
      <c r="K5" s="92">
        <v>182</v>
      </c>
      <c r="L5" s="279"/>
    </row>
    <row r="6" spans="1:12" ht="12.95" customHeight="1" x14ac:dyDescent="0.15">
      <c r="A6" s="344"/>
      <c r="B6" s="30" t="s">
        <v>46</v>
      </c>
      <c r="C6" s="275">
        <v>155</v>
      </c>
      <c r="D6" s="279"/>
      <c r="E6" s="275">
        <v>154</v>
      </c>
      <c r="F6" s="279"/>
      <c r="G6" s="275">
        <v>151</v>
      </c>
      <c r="H6" s="279"/>
      <c r="I6" s="275">
        <v>147</v>
      </c>
      <c r="J6" s="279"/>
      <c r="K6" s="275">
        <v>141</v>
      </c>
      <c r="L6" s="279"/>
    </row>
    <row r="7" spans="1:12" ht="12.95" customHeight="1" x14ac:dyDescent="0.15">
      <c r="A7" s="344"/>
      <c r="B7" s="30" t="s">
        <v>47</v>
      </c>
      <c r="C7" s="275">
        <v>2</v>
      </c>
      <c r="D7" s="279"/>
      <c r="E7" s="275">
        <v>2</v>
      </c>
      <c r="F7" s="279"/>
      <c r="G7" s="275">
        <v>3</v>
      </c>
      <c r="H7" s="279"/>
      <c r="I7" s="275">
        <v>5</v>
      </c>
      <c r="J7" s="279"/>
      <c r="K7" s="275">
        <v>3</v>
      </c>
      <c r="L7" s="279"/>
    </row>
    <row r="8" spans="1:12" ht="12.95" customHeight="1" x14ac:dyDescent="0.15">
      <c r="A8" s="345"/>
      <c r="B8" s="31" t="s">
        <v>48</v>
      </c>
      <c r="C8" s="275">
        <v>32</v>
      </c>
      <c r="D8" s="279"/>
      <c r="E8" s="275">
        <v>31</v>
      </c>
      <c r="F8" s="279"/>
      <c r="G8" s="275">
        <v>34</v>
      </c>
      <c r="H8" s="279"/>
      <c r="I8" s="275">
        <v>35</v>
      </c>
      <c r="J8" s="279"/>
      <c r="K8" s="275">
        <v>38</v>
      </c>
      <c r="L8" s="279"/>
    </row>
    <row r="9" spans="1:12" ht="12.95" customHeight="1" x14ac:dyDescent="0.15">
      <c r="A9" s="346" t="s">
        <v>49</v>
      </c>
      <c r="B9" s="29" t="s">
        <v>45</v>
      </c>
      <c r="C9" s="92">
        <v>3945</v>
      </c>
      <c r="D9" s="279"/>
      <c r="E9" s="92">
        <v>3777</v>
      </c>
      <c r="F9" s="279"/>
      <c r="G9" s="92">
        <v>3685</v>
      </c>
      <c r="H9" s="279"/>
      <c r="I9" s="92">
        <v>3605</v>
      </c>
      <c r="J9" s="279"/>
      <c r="K9" s="92">
        <f>K10+K17</f>
        <v>3513</v>
      </c>
      <c r="L9" s="279"/>
    </row>
    <row r="10" spans="1:12" ht="12.95" customHeight="1" x14ac:dyDescent="0.15">
      <c r="A10" s="347"/>
      <c r="B10" s="30" t="s">
        <v>50</v>
      </c>
      <c r="C10" s="276">
        <v>2044</v>
      </c>
      <c r="D10" s="279"/>
      <c r="E10" s="276">
        <v>1955</v>
      </c>
      <c r="F10" s="279"/>
      <c r="G10" s="276">
        <v>1926</v>
      </c>
      <c r="H10" s="279"/>
      <c r="I10" s="276">
        <v>1875</v>
      </c>
      <c r="J10" s="279"/>
      <c r="K10" s="276">
        <v>1853</v>
      </c>
      <c r="L10" s="279"/>
    </row>
    <row r="11" spans="1:12" ht="12.95" customHeight="1" x14ac:dyDescent="0.15">
      <c r="A11" s="347"/>
      <c r="B11" s="30" t="s">
        <v>51</v>
      </c>
      <c r="C11" s="276">
        <v>295</v>
      </c>
      <c r="D11" s="279"/>
      <c r="E11" s="276">
        <v>309</v>
      </c>
      <c r="F11" s="279"/>
      <c r="G11" s="276">
        <v>309</v>
      </c>
      <c r="H11" s="279"/>
      <c r="I11" s="276">
        <v>315</v>
      </c>
      <c r="J11" s="279"/>
      <c r="K11" s="276">
        <v>293</v>
      </c>
      <c r="L11" s="279"/>
    </row>
    <row r="12" spans="1:12" ht="12.95" customHeight="1" x14ac:dyDescent="0.15">
      <c r="A12" s="347"/>
      <c r="B12" s="30" t="s">
        <v>52</v>
      </c>
      <c r="C12" s="276">
        <v>350</v>
      </c>
      <c r="D12" s="279"/>
      <c r="E12" s="276">
        <v>292</v>
      </c>
      <c r="F12" s="279"/>
      <c r="G12" s="276">
        <v>312</v>
      </c>
      <c r="H12" s="279"/>
      <c r="I12" s="276">
        <v>310</v>
      </c>
      <c r="J12" s="279"/>
      <c r="K12" s="276">
        <v>317</v>
      </c>
      <c r="L12" s="279"/>
    </row>
    <row r="13" spans="1:12" ht="12.95" customHeight="1" x14ac:dyDescent="0.15">
      <c r="A13" s="347"/>
      <c r="B13" s="30" t="s">
        <v>53</v>
      </c>
      <c r="C13" s="276">
        <v>315</v>
      </c>
      <c r="D13" s="279"/>
      <c r="E13" s="276">
        <v>349</v>
      </c>
      <c r="F13" s="279"/>
      <c r="G13" s="276">
        <v>291</v>
      </c>
      <c r="H13" s="279"/>
      <c r="I13" s="276">
        <v>309</v>
      </c>
      <c r="J13" s="279"/>
      <c r="K13" s="276">
        <v>308</v>
      </c>
      <c r="L13" s="279"/>
    </row>
    <row r="14" spans="1:12" ht="12.95" customHeight="1" x14ac:dyDescent="0.15">
      <c r="A14" s="347"/>
      <c r="B14" s="30" t="s">
        <v>54</v>
      </c>
      <c r="C14" s="276">
        <v>355</v>
      </c>
      <c r="D14" s="279"/>
      <c r="E14" s="276">
        <v>312</v>
      </c>
      <c r="F14" s="279"/>
      <c r="G14" s="276">
        <v>351</v>
      </c>
      <c r="H14" s="279"/>
      <c r="I14" s="276">
        <v>290</v>
      </c>
      <c r="J14" s="279"/>
      <c r="K14" s="276">
        <v>303</v>
      </c>
      <c r="L14" s="279"/>
    </row>
    <row r="15" spans="1:12" ht="12.95" customHeight="1" x14ac:dyDescent="0.15">
      <c r="A15" s="347"/>
      <c r="B15" s="30" t="s">
        <v>55</v>
      </c>
      <c r="C15" s="276">
        <v>345</v>
      </c>
      <c r="D15" s="279"/>
      <c r="E15" s="276">
        <v>351</v>
      </c>
      <c r="F15" s="279"/>
      <c r="G15" s="276">
        <v>308</v>
      </c>
      <c r="H15" s="279"/>
      <c r="I15" s="276">
        <v>343</v>
      </c>
      <c r="J15" s="279"/>
      <c r="K15" s="276">
        <v>288</v>
      </c>
      <c r="L15" s="279"/>
    </row>
    <row r="16" spans="1:12" ht="12.95" customHeight="1" x14ac:dyDescent="0.15">
      <c r="A16" s="347"/>
      <c r="B16" s="30" t="s">
        <v>56</v>
      </c>
      <c r="C16" s="276">
        <v>384</v>
      </c>
      <c r="D16" s="279"/>
      <c r="E16" s="276">
        <v>342</v>
      </c>
      <c r="F16" s="279"/>
      <c r="G16" s="276">
        <v>355</v>
      </c>
      <c r="H16" s="279"/>
      <c r="I16" s="276">
        <v>308</v>
      </c>
      <c r="J16" s="279"/>
      <c r="K16" s="276">
        <v>344</v>
      </c>
      <c r="L16" s="279"/>
    </row>
    <row r="17" spans="1:34" ht="12.95" customHeight="1" x14ac:dyDescent="0.15">
      <c r="A17" s="347"/>
      <c r="B17" s="30" t="s">
        <v>57</v>
      </c>
      <c r="C17" s="276">
        <v>1901</v>
      </c>
      <c r="D17" s="279"/>
      <c r="E17" s="276">
        <v>1822</v>
      </c>
      <c r="F17" s="279"/>
      <c r="G17" s="276">
        <v>1759</v>
      </c>
      <c r="H17" s="279"/>
      <c r="I17" s="276">
        <v>1730</v>
      </c>
      <c r="J17" s="279"/>
      <c r="K17" s="276">
        <f>SUM(K18:K23)</f>
        <v>1660</v>
      </c>
      <c r="L17" s="279"/>
    </row>
    <row r="18" spans="1:34" ht="12.95" customHeight="1" x14ac:dyDescent="0.15">
      <c r="A18" s="347"/>
      <c r="B18" s="30" t="s">
        <v>51</v>
      </c>
      <c r="C18" s="276">
        <v>290</v>
      </c>
      <c r="D18" s="279"/>
      <c r="E18" s="276">
        <v>269</v>
      </c>
      <c r="F18" s="279"/>
      <c r="G18" s="276">
        <v>264</v>
      </c>
      <c r="H18" s="279"/>
      <c r="I18" s="276">
        <v>261</v>
      </c>
      <c r="J18" s="279"/>
      <c r="K18" s="276">
        <v>267</v>
      </c>
      <c r="L18" s="279"/>
    </row>
    <row r="19" spans="1:34" ht="12.95" customHeight="1" x14ac:dyDescent="0.15">
      <c r="A19" s="347"/>
      <c r="B19" s="30" t="s">
        <v>52</v>
      </c>
      <c r="C19" s="276">
        <v>326</v>
      </c>
      <c r="D19" s="279"/>
      <c r="E19" s="276">
        <v>292</v>
      </c>
      <c r="F19" s="279"/>
      <c r="G19" s="276">
        <v>265</v>
      </c>
      <c r="H19" s="279"/>
      <c r="I19" s="276">
        <v>263</v>
      </c>
      <c r="J19" s="279"/>
      <c r="K19" s="276">
        <v>261</v>
      </c>
      <c r="L19" s="279"/>
    </row>
    <row r="20" spans="1:34" ht="12.95" customHeight="1" x14ac:dyDescent="0.15">
      <c r="A20" s="347"/>
      <c r="B20" s="30" t="s">
        <v>53</v>
      </c>
      <c r="C20" s="32">
        <v>342</v>
      </c>
      <c r="D20" s="279"/>
      <c r="E20" s="32">
        <v>323</v>
      </c>
      <c r="F20" s="279"/>
      <c r="G20" s="32">
        <v>286</v>
      </c>
      <c r="H20" s="279"/>
      <c r="I20" s="32">
        <v>259</v>
      </c>
      <c r="J20" s="279"/>
      <c r="K20" s="32">
        <v>265</v>
      </c>
      <c r="L20" s="279"/>
    </row>
    <row r="21" spans="1:34" ht="12.95" customHeight="1" x14ac:dyDescent="0.15">
      <c r="A21" s="347"/>
      <c r="B21" s="30" t="s">
        <v>54</v>
      </c>
      <c r="C21" s="276">
        <v>289</v>
      </c>
      <c r="D21" s="279"/>
      <c r="E21" s="276">
        <v>338</v>
      </c>
      <c r="F21" s="279"/>
      <c r="G21" s="276">
        <v>320</v>
      </c>
      <c r="H21" s="279"/>
      <c r="I21" s="276">
        <v>285</v>
      </c>
      <c r="J21" s="279"/>
      <c r="K21" s="276">
        <v>257</v>
      </c>
      <c r="L21" s="279"/>
    </row>
    <row r="22" spans="1:34" ht="12.95" customHeight="1" x14ac:dyDescent="0.15">
      <c r="A22" s="347"/>
      <c r="B22" s="30" t="s">
        <v>55</v>
      </c>
      <c r="C22" s="276">
        <v>312</v>
      </c>
      <c r="D22" s="279"/>
      <c r="E22" s="276">
        <v>285</v>
      </c>
      <c r="F22" s="279"/>
      <c r="G22" s="276">
        <v>338</v>
      </c>
      <c r="H22" s="279"/>
      <c r="I22" s="276">
        <v>326</v>
      </c>
      <c r="J22" s="279"/>
      <c r="K22" s="276">
        <v>284</v>
      </c>
      <c r="L22" s="279"/>
    </row>
    <row r="23" spans="1:34" ht="12.95" customHeight="1" x14ac:dyDescent="0.15">
      <c r="A23" s="348"/>
      <c r="B23" s="30" t="s">
        <v>56</v>
      </c>
      <c r="C23" s="276">
        <v>342</v>
      </c>
      <c r="D23" s="279"/>
      <c r="E23" s="276">
        <v>315</v>
      </c>
      <c r="F23" s="279"/>
      <c r="G23" s="276">
        <v>286</v>
      </c>
      <c r="H23" s="279"/>
      <c r="I23" s="276">
        <v>336</v>
      </c>
      <c r="J23" s="279"/>
      <c r="K23" s="276">
        <v>326</v>
      </c>
      <c r="L23" s="279"/>
    </row>
    <row r="24" spans="1:34" ht="12.95" customHeight="1" x14ac:dyDescent="0.15">
      <c r="A24" s="337" t="s">
        <v>58</v>
      </c>
      <c r="B24" s="29" t="s">
        <v>45</v>
      </c>
      <c r="C24" s="92">
        <v>296</v>
      </c>
      <c r="D24" s="279"/>
      <c r="E24" s="92">
        <v>295</v>
      </c>
      <c r="F24" s="279"/>
      <c r="G24" s="92">
        <v>295</v>
      </c>
      <c r="H24" s="279"/>
      <c r="I24" s="92">
        <v>293</v>
      </c>
      <c r="J24" s="279"/>
      <c r="K24" s="92">
        <f>K25+K26</f>
        <v>286</v>
      </c>
      <c r="L24" s="279"/>
    </row>
    <row r="25" spans="1:34" ht="12.95" customHeight="1" x14ac:dyDescent="0.15">
      <c r="A25" s="338"/>
      <c r="B25" s="30" t="s">
        <v>50</v>
      </c>
      <c r="C25" s="275">
        <v>116</v>
      </c>
      <c r="D25" s="279"/>
      <c r="E25" s="275">
        <v>127</v>
      </c>
      <c r="F25" s="279"/>
      <c r="G25" s="275">
        <v>118</v>
      </c>
      <c r="H25" s="279"/>
      <c r="I25" s="275">
        <v>129</v>
      </c>
      <c r="J25" s="279"/>
      <c r="K25" s="275">
        <v>122</v>
      </c>
      <c r="L25" s="279"/>
    </row>
    <row r="26" spans="1:34" ht="12.95" customHeight="1" x14ac:dyDescent="0.15">
      <c r="A26" s="339"/>
      <c r="B26" s="33" t="s">
        <v>57</v>
      </c>
      <c r="C26" s="275">
        <v>180</v>
      </c>
      <c r="D26" s="279"/>
      <c r="E26" s="275">
        <v>168</v>
      </c>
      <c r="F26" s="279"/>
      <c r="G26" s="275">
        <v>177</v>
      </c>
      <c r="H26" s="279"/>
      <c r="I26" s="275">
        <v>164</v>
      </c>
      <c r="J26" s="279"/>
      <c r="K26" s="275">
        <v>164</v>
      </c>
      <c r="L26" s="279"/>
      <c r="AH26" s="64"/>
    </row>
    <row r="27" spans="1:34" ht="18.75" customHeight="1" x14ac:dyDescent="0.15">
      <c r="A27" s="344" t="s">
        <v>59</v>
      </c>
      <c r="B27" s="29" t="s">
        <v>45</v>
      </c>
      <c r="C27" s="34">
        <v>21</v>
      </c>
      <c r="D27" s="93"/>
      <c r="E27" s="34">
        <v>23</v>
      </c>
      <c r="F27" s="93"/>
      <c r="G27" s="34">
        <v>21</v>
      </c>
      <c r="H27" s="93"/>
      <c r="I27" s="34">
        <v>21</v>
      </c>
      <c r="J27" s="93"/>
      <c r="K27" s="34">
        <v>18</v>
      </c>
      <c r="L27" s="93"/>
    </row>
    <row r="28" spans="1:34" ht="18.75" customHeight="1" x14ac:dyDescent="0.15">
      <c r="A28" s="345"/>
      <c r="B28" s="31" t="s">
        <v>60</v>
      </c>
      <c r="C28" s="278">
        <v>18</v>
      </c>
      <c r="D28" s="59"/>
      <c r="E28" s="278">
        <v>19</v>
      </c>
      <c r="F28" s="59"/>
      <c r="G28" s="278">
        <v>20</v>
      </c>
      <c r="H28" s="59"/>
      <c r="I28" s="278">
        <v>20</v>
      </c>
      <c r="J28" s="59"/>
      <c r="K28" s="278">
        <v>17</v>
      </c>
      <c r="L28" s="59"/>
    </row>
    <row r="29" spans="1:34" ht="18.75" customHeight="1" x14ac:dyDescent="0.15">
      <c r="A29" s="340" t="s">
        <v>510</v>
      </c>
      <c r="B29" s="340"/>
      <c r="C29" s="340"/>
      <c r="D29" s="341"/>
      <c r="E29" s="342"/>
      <c r="F29" s="35"/>
      <c r="G29" s="35"/>
      <c r="H29" s="23" t="s">
        <v>115</v>
      </c>
      <c r="I29" s="35"/>
      <c r="J29" s="35"/>
      <c r="K29" s="65"/>
    </row>
    <row r="30" spans="1:34" ht="12.6" customHeight="1" x14ac:dyDescent="0.15">
      <c r="A30" s="58"/>
      <c r="B30" s="58"/>
      <c r="C30" s="36"/>
      <c r="D30" s="36"/>
      <c r="E30" s="61"/>
      <c r="F30" s="61"/>
      <c r="G30" s="61"/>
      <c r="H30" s="61"/>
      <c r="I30" s="61"/>
      <c r="J30" s="61"/>
      <c r="K30" s="61"/>
      <c r="L30" s="61"/>
    </row>
    <row r="31" spans="1:34" s="26" customFormat="1" ht="15" customHeight="1" x14ac:dyDescent="0.15">
      <c r="A31" s="37"/>
      <c r="B31" s="349" t="s">
        <v>61</v>
      </c>
      <c r="C31" s="349"/>
      <c r="D31" s="349"/>
      <c r="E31" s="349"/>
      <c r="F31" s="349"/>
      <c r="G31" s="349"/>
      <c r="H31" s="349"/>
      <c r="I31" s="349"/>
      <c r="J31" s="349"/>
      <c r="K31" s="37"/>
    </row>
    <row r="32" spans="1:34" s="26" customFormat="1" ht="18" customHeight="1" thickBot="1" x14ac:dyDescent="0.2">
      <c r="A32" s="38"/>
      <c r="B32" s="350" t="s">
        <v>6</v>
      </c>
      <c r="C32" s="350"/>
      <c r="D32" s="350"/>
      <c r="E32" s="350"/>
      <c r="F32" s="350"/>
      <c r="G32" s="350"/>
      <c r="H32" s="350"/>
      <c r="I32" s="350"/>
      <c r="J32" s="350"/>
      <c r="K32" s="351"/>
    </row>
    <row r="33" spans="1:12" ht="15" customHeight="1" x14ac:dyDescent="0.15">
      <c r="A33" s="308" t="s">
        <v>42</v>
      </c>
      <c r="B33" s="309"/>
      <c r="C33" s="307" t="s">
        <v>182</v>
      </c>
      <c r="D33" s="309"/>
      <c r="E33" s="307" t="s">
        <v>453</v>
      </c>
      <c r="F33" s="308"/>
      <c r="G33" s="307" t="s">
        <v>454</v>
      </c>
      <c r="H33" s="309"/>
      <c r="I33" s="307" t="s">
        <v>491</v>
      </c>
      <c r="J33" s="308"/>
      <c r="K33" s="307" t="s">
        <v>498</v>
      </c>
      <c r="L33" s="308"/>
    </row>
    <row r="34" spans="1:12" ht="12.95" customHeight="1" x14ac:dyDescent="0.15">
      <c r="A34" s="335" t="s">
        <v>43</v>
      </c>
      <c r="B34" s="336"/>
      <c r="C34" s="277">
        <v>12</v>
      </c>
      <c r="D34" s="28"/>
      <c r="E34" s="277">
        <v>12</v>
      </c>
      <c r="F34" s="28"/>
      <c r="G34" s="277">
        <v>12</v>
      </c>
      <c r="H34" s="28"/>
      <c r="I34" s="277">
        <v>11</v>
      </c>
      <c r="J34" s="28"/>
      <c r="K34" s="277">
        <v>8</v>
      </c>
      <c r="L34" s="28"/>
    </row>
    <row r="35" spans="1:12" ht="12.95" customHeight="1" x14ac:dyDescent="0.15">
      <c r="A35" s="337" t="s">
        <v>44</v>
      </c>
      <c r="B35" s="29" t="s">
        <v>2</v>
      </c>
      <c r="C35" s="92">
        <v>96</v>
      </c>
      <c r="D35" s="279"/>
      <c r="E35" s="92">
        <v>94</v>
      </c>
      <c r="F35" s="279"/>
      <c r="G35" s="92">
        <v>93</v>
      </c>
      <c r="H35" s="279"/>
      <c r="I35" s="92">
        <v>91</v>
      </c>
      <c r="J35" s="279"/>
      <c r="K35" s="92">
        <f>SUM(K36:K38)</f>
        <v>79</v>
      </c>
      <c r="L35" s="279"/>
    </row>
    <row r="36" spans="1:12" ht="12.95" customHeight="1" x14ac:dyDescent="0.15">
      <c r="A36" s="338"/>
      <c r="B36" s="30" t="s">
        <v>46</v>
      </c>
      <c r="C36" s="275">
        <v>78</v>
      </c>
      <c r="D36" s="279"/>
      <c r="E36" s="275">
        <v>75</v>
      </c>
      <c r="F36" s="279"/>
      <c r="G36" s="275">
        <v>75</v>
      </c>
      <c r="H36" s="279"/>
      <c r="I36" s="275">
        <v>71</v>
      </c>
      <c r="J36" s="279"/>
      <c r="K36" s="275">
        <v>62</v>
      </c>
      <c r="L36" s="279"/>
    </row>
    <row r="37" spans="1:12" ht="12.95" customHeight="1" x14ac:dyDescent="0.15">
      <c r="A37" s="338"/>
      <c r="B37" s="30" t="s">
        <v>47</v>
      </c>
      <c r="C37" s="275" t="s">
        <v>92</v>
      </c>
      <c r="D37" s="275"/>
      <c r="E37" s="275" t="s">
        <v>92</v>
      </c>
      <c r="F37" s="275"/>
      <c r="G37" s="275" t="s">
        <v>92</v>
      </c>
      <c r="H37" s="280"/>
      <c r="I37" s="275" t="s">
        <v>92</v>
      </c>
      <c r="J37" s="279"/>
      <c r="K37" s="275" t="s">
        <v>508</v>
      </c>
      <c r="L37" s="279"/>
    </row>
    <row r="38" spans="1:12" ht="12.95" customHeight="1" x14ac:dyDescent="0.15">
      <c r="A38" s="339"/>
      <c r="B38" s="31" t="s">
        <v>48</v>
      </c>
      <c r="C38" s="275">
        <v>18</v>
      </c>
      <c r="D38" s="279"/>
      <c r="E38" s="275">
        <v>19</v>
      </c>
      <c r="F38" s="279"/>
      <c r="G38" s="275">
        <v>18</v>
      </c>
      <c r="H38" s="279"/>
      <c r="I38" s="275">
        <v>20</v>
      </c>
      <c r="J38" s="279"/>
      <c r="K38" s="275">
        <v>17</v>
      </c>
      <c r="L38" s="279"/>
    </row>
    <row r="39" spans="1:12" ht="12.95" customHeight="1" x14ac:dyDescent="0.15">
      <c r="A39" s="337" t="s">
        <v>62</v>
      </c>
      <c r="B39" s="29" t="s">
        <v>2</v>
      </c>
      <c r="C39" s="92">
        <v>2220</v>
      </c>
      <c r="D39" s="279"/>
      <c r="E39" s="92">
        <v>2198</v>
      </c>
      <c r="F39" s="279"/>
      <c r="G39" s="92">
        <v>2167</v>
      </c>
      <c r="H39" s="279"/>
      <c r="I39" s="92">
        <v>2091</v>
      </c>
      <c r="J39" s="279"/>
      <c r="K39" s="92">
        <f>K40+K44</f>
        <v>2000</v>
      </c>
      <c r="L39" s="279"/>
    </row>
    <row r="40" spans="1:12" ht="12.95" customHeight="1" x14ac:dyDescent="0.15">
      <c r="A40" s="338"/>
      <c r="B40" s="30" t="s">
        <v>50</v>
      </c>
      <c r="C40" s="276">
        <v>1141</v>
      </c>
      <c r="D40" s="279"/>
      <c r="E40" s="276">
        <v>1136</v>
      </c>
      <c r="F40" s="279"/>
      <c r="G40" s="276">
        <v>1111</v>
      </c>
      <c r="H40" s="279"/>
      <c r="I40" s="276">
        <v>1094</v>
      </c>
      <c r="J40" s="279"/>
      <c r="K40" s="276">
        <v>1017</v>
      </c>
      <c r="L40" s="279"/>
    </row>
    <row r="41" spans="1:12" ht="12.95" customHeight="1" x14ac:dyDescent="0.15">
      <c r="A41" s="338"/>
      <c r="B41" s="30" t="s">
        <v>51</v>
      </c>
      <c r="C41" s="275">
        <v>376</v>
      </c>
      <c r="D41" s="279"/>
      <c r="E41" s="275">
        <v>396</v>
      </c>
      <c r="F41" s="279"/>
      <c r="G41" s="275">
        <v>344</v>
      </c>
      <c r="H41" s="279"/>
      <c r="I41" s="275">
        <v>356</v>
      </c>
      <c r="J41" s="279"/>
      <c r="K41" s="275">
        <v>319</v>
      </c>
      <c r="L41" s="279"/>
    </row>
    <row r="42" spans="1:12" ht="12.95" customHeight="1" x14ac:dyDescent="0.15">
      <c r="A42" s="338"/>
      <c r="B42" s="30" t="s">
        <v>52</v>
      </c>
      <c r="C42" s="275">
        <v>362</v>
      </c>
      <c r="D42" s="279"/>
      <c r="E42" s="275">
        <v>376</v>
      </c>
      <c r="F42" s="279"/>
      <c r="G42" s="275">
        <v>392</v>
      </c>
      <c r="H42" s="279"/>
      <c r="I42" s="275">
        <v>346</v>
      </c>
      <c r="J42" s="279"/>
      <c r="K42" s="275">
        <v>356</v>
      </c>
      <c r="L42" s="279"/>
    </row>
    <row r="43" spans="1:12" ht="12.95" customHeight="1" x14ac:dyDescent="0.15">
      <c r="A43" s="338"/>
      <c r="B43" s="30" t="s">
        <v>53</v>
      </c>
      <c r="C43" s="275">
        <v>403</v>
      </c>
      <c r="D43" s="279"/>
      <c r="E43" s="275">
        <v>364</v>
      </c>
      <c r="F43" s="279"/>
      <c r="G43" s="275">
        <v>375</v>
      </c>
      <c r="H43" s="279"/>
      <c r="I43" s="275">
        <v>392</v>
      </c>
      <c r="J43" s="279"/>
      <c r="K43" s="275">
        <v>342</v>
      </c>
      <c r="L43" s="279"/>
    </row>
    <row r="44" spans="1:12" ht="12.95" customHeight="1" x14ac:dyDescent="0.15">
      <c r="A44" s="338"/>
      <c r="B44" s="30" t="s">
        <v>57</v>
      </c>
      <c r="C44" s="276">
        <v>1079</v>
      </c>
      <c r="D44" s="279"/>
      <c r="E44" s="276">
        <v>1062</v>
      </c>
      <c r="F44" s="279"/>
      <c r="G44" s="276">
        <v>1056</v>
      </c>
      <c r="H44" s="279"/>
      <c r="I44" s="276">
        <v>997</v>
      </c>
      <c r="J44" s="279"/>
      <c r="K44" s="276">
        <f>SUM(K45:K47)</f>
        <v>983</v>
      </c>
      <c r="L44" s="279"/>
    </row>
    <row r="45" spans="1:12" ht="12.95" customHeight="1" x14ac:dyDescent="0.15">
      <c r="A45" s="338"/>
      <c r="B45" s="30" t="s">
        <v>51</v>
      </c>
      <c r="C45" s="275">
        <v>362</v>
      </c>
      <c r="D45" s="279"/>
      <c r="E45" s="275">
        <v>366</v>
      </c>
      <c r="F45" s="279"/>
      <c r="G45" s="275">
        <v>332</v>
      </c>
      <c r="H45" s="279"/>
      <c r="I45" s="275">
        <v>302</v>
      </c>
      <c r="J45" s="279"/>
      <c r="K45" s="275">
        <v>349</v>
      </c>
      <c r="L45" s="279"/>
    </row>
    <row r="46" spans="1:12" ht="12.95" customHeight="1" x14ac:dyDescent="0.15">
      <c r="A46" s="338"/>
      <c r="B46" s="30" t="s">
        <v>52</v>
      </c>
      <c r="C46" s="275">
        <v>336</v>
      </c>
      <c r="D46" s="279"/>
      <c r="E46" s="275">
        <v>359</v>
      </c>
      <c r="F46" s="279"/>
      <c r="G46" s="275">
        <v>366</v>
      </c>
      <c r="H46" s="279"/>
      <c r="I46" s="275">
        <v>334</v>
      </c>
      <c r="J46" s="279"/>
      <c r="K46" s="275">
        <v>302</v>
      </c>
      <c r="L46" s="279"/>
    </row>
    <row r="47" spans="1:12" ht="12.95" customHeight="1" x14ac:dyDescent="0.15">
      <c r="A47" s="339"/>
      <c r="B47" s="30" t="s">
        <v>53</v>
      </c>
      <c r="C47" s="275">
        <v>381</v>
      </c>
      <c r="D47" s="279"/>
      <c r="E47" s="275">
        <v>337</v>
      </c>
      <c r="F47" s="279"/>
      <c r="G47" s="275">
        <v>358</v>
      </c>
      <c r="H47" s="279"/>
      <c r="I47" s="275">
        <v>361</v>
      </c>
      <c r="J47" s="279"/>
      <c r="K47" s="275">
        <v>332</v>
      </c>
      <c r="L47" s="279"/>
    </row>
    <row r="48" spans="1:12" ht="12.95" customHeight="1" x14ac:dyDescent="0.15">
      <c r="A48" s="337" t="s">
        <v>58</v>
      </c>
      <c r="B48" s="29" t="s">
        <v>2</v>
      </c>
      <c r="C48" s="92">
        <v>222</v>
      </c>
      <c r="D48" s="279"/>
      <c r="E48" s="92">
        <v>219</v>
      </c>
      <c r="F48" s="279"/>
      <c r="G48" s="92">
        <v>221</v>
      </c>
      <c r="H48" s="279"/>
      <c r="I48" s="92">
        <v>216</v>
      </c>
      <c r="J48" s="279"/>
      <c r="K48" s="92">
        <f>K49+K50</f>
        <v>181</v>
      </c>
      <c r="L48" s="279"/>
    </row>
    <row r="49" spans="1:12" ht="12.95" customHeight="1" x14ac:dyDescent="0.15">
      <c r="A49" s="338"/>
      <c r="B49" s="30" t="s">
        <v>50</v>
      </c>
      <c r="C49" s="275">
        <v>134</v>
      </c>
      <c r="D49" s="279"/>
      <c r="E49" s="275">
        <v>134</v>
      </c>
      <c r="F49" s="279"/>
      <c r="G49" s="275">
        <v>130</v>
      </c>
      <c r="H49" s="279"/>
      <c r="I49" s="275">
        <v>126</v>
      </c>
      <c r="J49" s="279"/>
      <c r="K49" s="275">
        <v>109</v>
      </c>
      <c r="L49" s="279"/>
    </row>
    <row r="50" spans="1:12" ht="12.95" customHeight="1" x14ac:dyDescent="0.15">
      <c r="A50" s="339"/>
      <c r="B50" s="33" t="s">
        <v>57</v>
      </c>
      <c r="C50" s="32">
        <v>88</v>
      </c>
      <c r="D50" s="279"/>
      <c r="E50" s="32">
        <v>85</v>
      </c>
      <c r="F50" s="279"/>
      <c r="G50" s="32">
        <v>91</v>
      </c>
      <c r="H50" s="279"/>
      <c r="I50" s="32">
        <v>90</v>
      </c>
      <c r="J50" s="279"/>
      <c r="K50" s="32">
        <v>72</v>
      </c>
      <c r="L50" s="279"/>
    </row>
    <row r="51" spans="1:12" ht="18.75" customHeight="1" x14ac:dyDescent="0.15">
      <c r="A51" s="337" t="s">
        <v>11</v>
      </c>
      <c r="B51" s="29" t="s">
        <v>2</v>
      </c>
      <c r="C51" s="34">
        <v>17</v>
      </c>
      <c r="D51" s="93"/>
      <c r="E51" s="34">
        <v>19</v>
      </c>
      <c r="F51" s="93"/>
      <c r="G51" s="34">
        <v>16</v>
      </c>
      <c r="H51" s="93"/>
      <c r="I51" s="34">
        <v>17</v>
      </c>
      <c r="J51" s="93"/>
      <c r="K51" s="34">
        <v>14</v>
      </c>
      <c r="L51" s="93"/>
    </row>
    <row r="52" spans="1:12" ht="18.75" customHeight="1" x14ac:dyDescent="0.15">
      <c r="A52" s="339"/>
      <c r="B52" s="31" t="s">
        <v>60</v>
      </c>
      <c r="C52" s="278">
        <v>13</v>
      </c>
      <c r="D52" s="59"/>
      <c r="E52" s="278">
        <v>12</v>
      </c>
      <c r="F52" s="59"/>
      <c r="G52" s="278">
        <v>12</v>
      </c>
      <c r="H52" s="59"/>
      <c r="I52" s="278">
        <v>11</v>
      </c>
      <c r="J52" s="59"/>
      <c r="K52" s="278">
        <v>9</v>
      </c>
      <c r="L52" s="59"/>
    </row>
    <row r="53" spans="1:12" ht="20.25" customHeight="1" x14ac:dyDescent="0.15">
      <c r="A53" s="340" t="s">
        <v>510</v>
      </c>
      <c r="B53" s="340"/>
      <c r="C53" s="340"/>
      <c r="D53" s="341"/>
      <c r="E53" s="342"/>
      <c r="F53" s="35"/>
      <c r="G53" s="35"/>
      <c r="H53" s="23" t="s">
        <v>115</v>
      </c>
      <c r="I53" s="35"/>
      <c r="J53" s="35"/>
      <c r="K53" s="65"/>
    </row>
  </sheetData>
  <mergeCells count="28">
    <mergeCell ref="B1:J1"/>
    <mergeCell ref="A3:B3"/>
    <mergeCell ref="I3:J3"/>
    <mergeCell ref="K3:L3"/>
    <mergeCell ref="C3:D3"/>
    <mergeCell ref="E3:F3"/>
    <mergeCell ref="G3:H3"/>
    <mergeCell ref="B2:K2"/>
    <mergeCell ref="K33:L33"/>
    <mergeCell ref="A34:B34"/>
    <mergeCell ref="A35:A38"/>
    <mergeCell ref="A5:A8"/>
    <mergeCell ref="A9:A23"/>
    <mergeCell ref="A24:A26"/>
    <mergeCell ref="A27:A28"/>
    <mergeCell ref="A29:E29"/>
    <mergeCell ref="B31:J31"/>
    <mergeCell ref="B32:K32"/>
    <mergeCell ref="I33:J33"/>
    <mergeCell ref="G33:H33"/>
    <mergeCell ref="A4:B4"/>
    <mergeCell ref="A39:A47"/>
    <mergeCell ref="A48:A50"/>
    <mergeCell ref="A51:A52"/>
    <mergeCell ref="A53:E53"/>
    <mergeCell ref="A33:B33"/>
    <mergeCell ref="C33:D33"/>
    <mergeCell ref="E33:F33"/>
  </mergeCells>
  <phoneticPr fontId="3"/>
  <printOptions horizontalCentered="1"/>
  <pageMargins left="0.70866141732283472" right="0.86614173228346458" top="0.78740157480314965" bottom="1.1023622047244095" header="0.51181102362204722" footer="0.47244094488188981"/>
  <pageSetup paperSize="9" firstPageNumber="60"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43"/>
  <sheetViews>
    <sheetView zoomScaleNormal="100" zoomScaleSheetLayoutView="80" workbookViewId="0"/>
  </sheetViews>
  <sheetFormatPr defaultRowHeight="12" x14ac:dyDescent="0.15"/>
  <cols>
    <col min="1" max="50" width="1.7109375" style="1" customWidth="1"/>
    <col min="51" max="51" width="2.28515625" style="1" customWidth="1"/>
    <col min="52" max="54" width="1.7109375" style="1" customWidth="1"/>
    <col min="55" max="55" width="1.85546875" style="1" customWidth="1"/>
    <col min="56" max="62" width="1.7109375" style="1" customWidth="1"/>
    <col min="63" max="256" width="9.140625" style="3"/>
    <col min="257" max="306" width="1.7109375" style="3" customWidth="1"/>
    <col min="307" max="307" width="2.28515625" style="3" customWidth="1"/>
    <col min="308" max="310" width="1.7109375" style="3" customWidth="1"/>
    <col min="311" max="311" width="1.5703125" style="3" customWidth="1"/>
    <col min="312" max="318" width="1.7109375" style="3" customWidth="1"/>
    <col min="319" max="512" width="9.140625" style="3"/>
    <col min="513" max="562" width="1.7109375" style="3" customWidth="1"/>
    <col min="563" max="563" width="2.28515625" style="3" customWidth="1"/>
    <col min="564" max="566" width="1.7109375" style="3" customWidth="1"/>
    <col min="567" max="567" width="1.5703125" style="3" customWidth="1"/>
    <col min="568" max="574" width="1.7109375" style="3" customWidth="1"/>
    <col min="575" max="768" width="9.140625" style="3"/>
    <col min="769" max="818" width="1.7109375" style="3" customWidth="1"/>
    <col min="819" max="819" width="2.28515625" style="3" customWidth="1"/>
    <col min="820" max="822" width="1.7109375" style="3" customWidth="1"/>
    <col min="823" max="823" width="1.5703125" style="3" customWidth="1"/>
    <col min="824" max="830" width="1.7109375" style="3" customWidth="1"/>
    <col min="831" max="1024" width="9.140625" style="3"/>
    <col min="1025" max="1074" width="1.7109375" style="3" customWidth="1"/>
    <col min="1075" max="1075" width="2.28515625" style="3" customWidth="1"/>
    <col min="1076" max="1078" width="1.7109375" style="3" customWidth="1"/>
    <col min="1079" max="1079" width="1.5703125" style="3" customWidth="1"/>
    <col min="1080" max="1086" width="1.7109375" style="3" customWidth="1"/>
    <col min="1087" max="1280" width="9.140625" style="3"/>
    <col min="1281" max="1330" width="1.7109375" style="3" customWidth="1"/>
    <col min="1331" max="1331" width="2.28515625" style="3" customWidth="1"/>
    <col min="1332" max="1334" width="1.7109375" style="3" customWidth="1"/>
    <col min="1335" max="1335" width="1.5703125" style="3" customWidth="1"/>
    <col min="1336" max="1342" width="1.7109375" style="3" customWidth="1"/>
    <col min="1343" max="1536" width="9.140625" style="3"/>
    <col min="1537" max="1586" width="1.7109375" style="3" customWidth="1"/>
    <col min="1587" max="1587" width="2.28515625" style="3" customWidth="1"/>
    <col min="1588" max="1590" width="1.7109375" style="3" customWidth="1"/>
    <col min="1591" max="1591" width="1.5703125" style="3" customWidth="1"/>
    <col min="1592" max="1598" width="1.7109375" style="3" customWidth="1"/>
    <col min="1599" max="1792" width="9.140625" style="3"/>
    <col min="1793" max="1842" width="1.7109375" style="3" customWidth="1"/>
    <col min="1843" max="1843" width="2.28515625" style="3" customWidth="1"/>
    <col min="1844" max="1846" width="1.7109375" style="3" customWidth="1"/>
    <col min="1847" max="1847" width="1.5703125" style="3" customWidth="1"/>
    <col min="1848" max="1854" width="1.7109375" style="3" customWidth="1"/>
    <col min="1855" max="2048" width="9.140625" style="3"/>
    <col min="2049" max="2098" width="1.7109375" style="3" customWidth="1"/>
    <col min="2099" max="2099" width="2.28515625" style="3" customWidth="1"/>
    <col min="2100" max="2102" width="1.7109375" style="3" customWidth="1"/>
    <col min="2103" max="2103" width="1.5703125" style="3" customWidth="1"/>
    <col min="2104" max="2110" width="1.7109375" style="3" customWidth="1"/>
    <col min="2111" max="2304" width="9.140625" style="3"/>
    <col min="2305" max="2354" width="1.7109375" style="3" customWidth="1"/>
    <col min="2355" max="2355" width="2.28515625" style="3" customWidth="1"/>
    <col min="2356" max="2358" width="1.7109375" style="3" customWidth="1"/>
    <col min="2359" max="2359" width="1.5703125" style="3" customWidth="1"/>
    <col min="2360" max="2366" width="1.7109375" style="3" customWidth="1"/>
    <col min="2367" max="2560" width="9.140625" style="3"/>
    <col min="2561" max="2610" width="1.7109375" style="3" customWidth="1"/>
    <col min="2611" max="2611" width="2.28515625" style="3" customWidth="1"/>
    <col min="2612" max="2614" width="1.7109375" style="3" customWidth="1"/>
    <col min="2615" max="2615" width="1.5703125" style="3" customWidth="1"/>
    <col min="2616" max="2622" width="1.7109375" style="3" customWidth="1"/>
    <col min="2623" max="2816" width="9.140625" style="3"/>
    <col min="2817" max="2866" width="1.7109375" style="3" customWidth="1"/>
    <col min="2867" max="2867" width="2.28515625" style="3" customWidth="1"/>
    <col min="2868" max="2870" width="1.7109375" style="3" customWidth="1"/>
    <col min="2871" max="2871" width="1.5703125" style="3" customWidth="1"/>
    <col min="2872" max="2878" width="1.7109375" style="3" customWidth="1"/>
    <col min="2879" max="3072" width="9.140625" style="3"/>
    <col min="3073" max="3122" width="1.7109375" style="3" customWidth="1"/>
    <col min="3123" max="3123" width="2.28515625" style="3" customWidth="1"/>
    <col min="3124" max="3126" width="1.7109375" style="3" customWidth="1"/>
    <col min="3127" max="3127" width="1.5703125" style="3" customWidth="1"/>
    <col min="3128" max="3134" width="1.7109375" style="3" customWidth="1"/>
    <col min="3135" max="3328" width="9.140625" style="3"/>
    <col min="3329" max="3378" width="1.7109375" style="3" customWidth="1"/>
    <col min="3379" max="3379" width="2.28515625" style="3" customWidth="1"/>
    <col min="3380" max="3382" width="1.7109375" style="3" customWidth="1"/>
    <col min="3383" max="3383" width="1.5703125" style="3" customWidth="1"/>
    <col min="3384" max="3390" width="1.7109375" style="3" customWidth="1"/>
    <col min="3391" max="3584" width="9.140625" style="3"/>
    <col min="3585" max="3634" width="1.7109375" style="3" customWidth="1"/>
    <col min="3635" max="3635" width="2.28515625" style="3" customWidth="1"/>
    <col min="3636" max="3638" width="1.7109375" style="3" customWidth="1"/>
    <col min="3639" max="3639" width="1.5703125" style="3" customWidth="1"/>
    <col min="3640" max="3646" width="1.7109375" style="3" customWidth="1"/>
    <col min="3647" max="3840" width="9.140625" style="3"/>
    <col min="3841" max="3890" width="1.7109375" style="3" customWidth="1"/>
    <col min="3891" max="3891" width="2.28515625" style="3" customWidth="1"/>
    <col min="3892" max="3894" width="1.7109375" style="3" customWidth="1"/>
    <col min="3895" max="3895" width="1.5703125" style="3" customWidth="1"/>
    <col min="3896" max="3902" width="1.7109375" style="3" customWidth="1"/>
    <col min="3903" max="4096" width="9.140625" style="3"/>
    <col min="4097" max="4146" width="1.7109375" style="3" customWidth="1"/>
    <col min="4147" max="4147" width="2.28515625" style="3" customWidth="1"/>
    <col min="4148" max="4150" width="1.7109375" style="3" customWidth="1"/>
    <col min="4151" max="4151" width="1.5703125" style="3" customWidth="1"/>
    <col min="4152" max="4158" width="1.7109375" style="3" customWidth="1"/>
    <col min="4159" max="4352" width="9.140625" style="3"/>
    <col min="4353" max="4402" width="1.7109375" style="3" customWidth="1"/>
    <col min="4403" max="4403" width="2.28515625" style="3" customWidth="1"/>
    <col min="4404" max="4406" width="1.7109375" style="3" customWidth="1"/>
    <col min="4407" max="4407" width="1.5703125" style="3" customWidth="1"/>
    <col min="4408" max="4414" width="1.7109375" style="3" customWidth="1"/>
    <col min="4415" max="4608" width="9.140625" style="3"/>
    <col min="4609" max="4658" width="1.7109375" style="3" customWidth="1"/>
    <col min="4659" max="4659" width="2.28515625" style="3" customWidth="1"/>
    <col min="4660" max="4662" width="1.7109375" style="3" customWidth="1"/>
    <col min="4663" max="4663" width="1.5703125" style="3" customWidth="1"/>
    <col min="4664" max="4670" width="1.7109375" style="3" customWidth="1"/>
    <col min="4671" max="4864" width="9.140625" style="3"/>
    <col min="4865" max="4914" width="1.7109375" style="3" customWidth="1"/>
    <col min="4915" max="4915" width="2.28515625" style="3" customWidth="1"/>
    <col min="4916" max="4918" width="1.7109375" style="3" customWidth="1"/>
    <col min="4919" max="4919" width="1.5703125" style="3" customWidth="1"/>
    <col min="4920" max="4926" width="1.7109375" style="3" customWidth="1"/>
    <col min="4927" max="5120" width="9.140625" style="3"/>
    <col min="5121" max="5170" width="1.7109375" style="3" customWidth="1"/>
    <col min="5171" max="5171" width="2.28515625" style="3" customWidth="1"/>
    <col min="5172" max="5174" width="1.7109375" style="3" customWidth="1"/>
    <col min="5175" max="5175" width="1.5703125" style="3" customWidth="1"/>
    <col min="5176" max="5182" width="1.7109375" style="3" customWidth="1"/>
    <col min="5183" max="5376" width="9.140625" style="3"/>
    <col min="5377" max="5426" width="1.7109375" style="3" customWidth="1"/>
    <col min="5427" max="5427" width="2.28515625" style="3" customWidth="1"/>
    <col min="5428" max="5430" width="1.7109375" style="3" customWidth="1"/>
    <col min="5431" max="5431" width="1.5703125" style="3" customWidth="1"/>
    <col min="5432" max="5438" width="1.7109375" style="3" customWidth="1"/>
    <col min="5439" max="5632" width="9.140625" style="3"/>
    <col min="5633" max="5682" width="1.7109375" style="3" customWidth="1"/>
    <col min="5683" max="5683" width="2.28515625" style="3" customWidth="1"/>
    <col min="5684" max="5686" width="1.7109375" style="3" customWidth="1"/>
    <col min="5687" max="5687" width="1.5703125" style="3" customWidth="1"/>
    <col min="5688" max="5694" width="1.7109375" style="3" customWidth="1"/>
    <col min="5695" max="5888" width="9.140625" style="3"/>
    <col min="5889" max="5938" width="1.7109375" style="3" customWidth="1"/>
    <col min="5939" max="5939" width="2.28515625" style="3" customWidth="1"/>
    <col min="5940" max="5942" width="1.7109375" style="3" customWidth="1"/>
    <col min="5943" max="5943" width="1.5703125" style="3" customWidth="1"/>
    <col min="5944" max="5950" width="1.7109375" style="3" customWidth="1"/>
    <col min="5951" max="6144" width="9.140625" style="3"/>
    <col min="6145" max="6194" width="1.7109375" style="3" customWidth="1"/>
    <col min="6195" max="6195" width="2.28515625" style="3" customWidth="1"/>
    <col min="6196" max="6198" width="1.7109375" style="3" customWidth="1"/>
    <col min="6199" max="6199" width="1.5703125" style="3" customWidth="1"/>
    <col min="6200" max="6206" width="1.7109375" style="3" customWidth="1"/>
    <col min="6207" max="6400" width="9.140625" style="3"/>
    <col min="6401" max="6450" width="1.7109375" style="3" customWidth="1"/>
    <col min="6451" max="6451" width="2.28515625" style="3" customWidth="1"/>
    <col min="6452" max="6454" width="1.7109375" style="3" customWidth="1"/>
    <col min="6455" max="6455" width="1.5703125" style="3" customWidth="1"/>
    <col min="6456" max="6462" width="1.7109375" style="3" customWidth="1"/>
    <col min="6463" max="6656" width="9.140625" style="3"/>
    <col min="6657" max="6706" width="1.7109375" style="3" customWidth="1"/>
    <col min="6707" max="6707" width="2.28515625" style="3" customWidth="1"/>
    <col min="6708" max="6710" width="1.7109375" style="3" customWidth="1"/>
    <col min="6711" max="6711" width="1.5703125" style="3" customWidth="1"/>
    <col min="6712" max="6718" width="1.7109375" style="3" customWidth="1"/>
    <col min="6719" max="6912" width="9.140625" style="3"/>
    <col min="6913" max="6962" width="1.7109375" style="3" customWidth="1"/>
    <col min="6963" max="6963" width="2.28515625" style="3" customWidth="1"/>
    <col min="6964" max="6966" width="1.7109375" style="3" customWidth="1"/>
    <col min="6967" max="6967" width="1.5703125" style="3" customWidth="1"/>
    <col min="6968" max="6974" width="1.7109375" style="3" customWidth="1"/>
    <col min="6975" max="7168" width="9.140625" style="3"/>
    <col min="7169" max="7218" width="1.7109375" style="3" customWidth="1"/>
    <col min="7219" max="7219" width="2.28515625" style="3" customWidth="1"/>
    <col min="7220" max="7222" width="1.7109375" style="3" customWidth="1"/>
    <col min="7223" max="7223" width="1.5703125" style="3" customWidth="1"/>
    <col min="7224" max="7230" width="1.7109375" style="3" customWidth="1"/>
    <col min="7231" max="7424" width="9.140625" style="3"/>
    <col min="7425" max="7474" width="1.7109375" style="3" customWidth="1"/>
    <col min="7475" max="7475" width="2.28515625" style="3" customWidth="1"/>
    <col min="7476" max="7478" width="1.7109375" style="3" customWidth="1"/>
    <col min="7479" max="7479" width="1.5703125" style="3" customWidth="1"/>
    <col min="7480" max="7486" width="1.7109375" style="3" customWidth="1"/>
    <col min="7487" max="7680" width="9.140625" style="3"/>
    <col min="7681" max="7730" width="1.7109375" style="3" customWidth="1"/>
    <col min="7731" max="7731" width="2.28515625" style="3" customWidth="1"/>
    <col min="7732" max="7734" width="1.7109375" style="3" customWidth="1"/>
    <col min="7735" max="7735" width="1.5703125" style="3" customWidth="1"/>
    <col min="7736" max="7742" width="1.7109375" style="3" customWidth="1"/>
    <col min="7743" max="7936" width="9.140625" style="3"/>
    <col min="7937" max="7986" width="1.7109375" style="3" customWidth="1"/>
    <col min="7987" max="7987" width="2.28515625" style="3" customWidth="1"/>
    <col min="7988" max="7990" width="1.7109375" style="3" customWidth="1"/>
    <col min="7991" max="7991" width="1.5703125" style="3" customWidth="1"/>
    <col min="7992" max="7998" width="1.7109375" style="3" customWidth="1"/>
    <col min="7999" max="8192" width="9.140625" style="3"/>
    <col min="8193" max="8242" width="1.7109375" style="3" customWidth="1"/>
    <col min="8243" max="8243" width="2.28515625" style="3" customWidth="1"/>
    <col min="8244" max="8246" width="1.7109375" style="3" customWidth="1"/>
    <col min="8247" max="8247" width="1.5703125" style="3" customWidth="1"/>
    <col min="8248" max="8254" width="1.7109375" style="3" customWidth="1"/>
    <col min="8255" max="8448" width="9.140625" style="3"/>
    <col min="8449" max="8498" width="1.7109375" style="3" customWidth="1"/>
    <col min="8499" max="8499" width="2.28515625" style="3" customWidth="1"/>
    <col min="8500" max="8502" width="1.7109375" style="3" customWidth="1"/>
    <col min="8503" max="8503" width="1.5703125" style="3" customWidth="1"/>
    <col min="8504" max="8510" width="1.7109375" style="3" customWidth="1"/>
    <col min="8511" max="8704" width="9.140625" style="3"/>
    <col min="8705" max="8754" width="1.7109375" style="3" customWidth="1"/>
    <col min="8755" max="8755" width="2.28515625" style="3" customWidth="1"/>
    <col min="8756" max="8758" width="1.7109375" style="3" customWidth="1"/>
    <col min="8759" max="8759" width="1.5703125" style="3" customWidth="1"/>
    <col min="8760" max="8766" width="1.7109375" style="3" customWidth="1"/>
    <col min="8767" max="8960" width="9.140625" style="3"/>
    <col min="8961" max="9010" width="1.7109375" style="3" customWidth="1"/>
    <col min="9011" max="9011" width="2.28515625" style="3" customWidth="1"/>
    <col min="9012" max="9014" width="1.7109375" style="3" customWidth="1"/>
    <col min="9015" max="9015" width="1.5703125" style="3" customWidth="1"/>
    <col min="9016" max="9022" width="1.7109375" style="3" customWidth="1"/>
    <col min="9023" max="9216" width="9.140625" style="3"/>
    <col min="9217" max="9266" width="1.7109375" style="3" customWidth="1"/>
    <col min="9267" max="9267" width="2.28515625" style="3" customWidth="1"/>
    <col min="9268" max="9270" width="1.7109375" style="3" customWidth="1"/>
    <col min="9271" max="9271" width="1.5703125" style="3" customWidth="1"/>
    <col min="9272" max="9278" width="1.7109375" style="3" customWidth="1"/>
    <col min="9279" max="9472" width="9.140625" style="3"/>
    <col min="9473" max="9522" width="1.7109375" style="3" customWidth="1"/>
    <col min="9523" max="9523" width="2.28515625" style="3" customWidth="1"/>
    <col min="9524" max="9526" width="1.7109375" style="3" customWidth="1"/>
    <col min="9527" max="9527" width="1.5703125" style="3" customWidth="1"/>
    <col min="9528" max="9534" width="1.7109375" style="3" customWidth="1"/>
    <col min="9535" max="9728" width="9.140625" style="3"/>
    <col min="9729" max="9778" width="1.7109375" style="3" customWidth="1"/>
    <col min="9779" max="9779" width="2.28515625" style="3" customWidth="1"/>
    <col min="9780" max="9782" width="1.7109375" style="3" customWidth="1"/>
    <col min="9783" max="9783" width="1.5703125" style="3" customWidth="1"/>
    <col min="9784" max="9790" width="1.7109375" style="3" customWidth="1"/>
    <col min="9791" max="9984" width="9.140625" style="3"/>
    <col min="9985" max="10034" width="1.7109375" style="3" customWidth="1"/>
    <col min="10035" max="10035" width="2.28515625" style="3" customWidth="1"/>
    <col min="10036" max="10038" width="1.7109375" style="3" customWidth="1"/>
    <col min="10039" max="10039" width="1.5703125" style="3" customWidth="1"/>
    <col min="10040" max="10046" width="1.7109375" style="3" customWidth="1"/>
    <col min="10047" max="10240" width="9.140625" style="3"/>
    <col min="10241" max="10290" width="1.7109375" style="3" customWidth="1"/>
    <col min="10291" max="10291" width="2.28515625" style="3" customWidth="1"/>
    <col min="10292" max="10294" width="1.7109375" style="3" customWidth="1"/>
    <col min="10295" max="10295" width="1.5703125" style="3" customWidth="1"/>
    <col min="10296" max="10302" width="1.7109375" style="3" customWidth="1"/>
    <col min="10303" max="10496" width="9.140625" style="3"/>
    <col min="10497" max="10546" width="1.7109375" style="3" customWidth="1"/>
    <col min="10547" max="10547" width="2.28515625" style="3" customWidth="1"/>
    <col min="10548" max="10550" width="1.7109375" style="3" customWidth="1"/>
    <col min="10551" max="10551" width="1.5703125" style="3" customWidth="1"/>
    <col min="10552" max="10558" width="1.7109375" style="3" customWidth="1"/>
    <col min="10559" max="10752" width="9.140625" style="3"/>
    <col min="10753" max="10802" width="1.7109375" style="3" customWidth="1"/>
    <col min="10803" max="10803" width="2.28515625" style="3" customWidth="1"/>
    <col min="10804" max="10806" width="1.7109375" style="3" customWidth="1"/>
    <col min="10807" max="10807" width="1.5703125" style="3" customWidth="1"/>
    <col min="10808" max="10814" width="1.7109375" style="3" customWidth="1"/>
    <col min="10815" max="11008" width="9.140625" style="3"/>
    <col min="11009" max="11058" width="1.7109375" style="3" customWidth="1"/>
    <col min="11059" max="11059" width="2.28515625" style="3" customWidth="1"/>
    <col min="11060" max="11062" width="1.7109375" style="3" customWidth="1"/>
    <col min="11063" max="11063" width="1.5703125" style="3" customWidth="1"/>
    <col min="11064" max="11070" width="1.7109375" style="3" customWidth="1"/>
    <col min="11071" max="11264" width="9.140625" style="3"/>
    <col min="11265" max="11314" width="1.7109375" style="3" customWidth="1"/>
    <col min="11315" max="11315" width="2.28515625" style="3" customWidth="1"/>
    <col min="11316" max="11318" width="1.7109375" style="3" customWidth="1"/>
    <col min="11319" max="11319" width="1.5703125" style="3" customWidth="1"/>
    <col min="11320" max="11326" width="1.7109375" style="3" customWidth="1"/>
    <col min="11327" max="11520" width="9.140625" style="3"/>
    <col min="11521" max="11570" width="1.7109375" style="3" customWidth="1"/>
    <col min="11571" max="11571" width="2.28515625" style="3" customWidth="1"/>
    <col min="11572" max="11574" width="1.7109375" style="3" customWidth="1"/>
    <col min="11575" max="11575" width="1.5703125" style="3" customWidth="1"/>
    <col min="11576" max="11582" width="1.7109375" style="3" customWidth="1"/>
    <col min="11583" max="11776" width="9.140625" style="3"/>
    <col min="11777" max="11826" width="1.7109375" style="3" customWidth="1"/>
    <col min="11827" max="11827" width="2.28515625" style="3" customWidth="1"/>
    <col min="11828" max="11830" width="1.7109375" style="3" customWidth="1"/>
    <col min="11831" max="11831" width="1.5703125" style="3" customWidth="1"/>
    <col min="11832" max="11838" width="1.7109375" style="3" customWidth="1"/>
    <col min="11839" max="12032" width="9.140625" style="3"/>
    <col min="12033" max="12082" width="1.7109375" style="3" customWidth="1"/>
    <col min="12083" max="12083" width="2.28515625" style="3" customWidth="1"/>
    <col min="12084" max="12086" width="1.7109375" style="3" customWidth="1"/>
    <col min="12087" max="12087" width="1.5703125" style="3" customWidth="1"/>
    <col min="12088" max="12094" width="1.7109375" style="3" customWidth="1"/>
    <col min="12095" max="12288" width="9.140625" style="3"/>
    <col min="12289" max="12338" width="1.7109375" style="3" customWidth="1"/>
    <col min="12339" max="12339" width="2.28515625" style="3" customWidth="1"/>
    <col min="12340" max="12342" width="1.7109375" style="3" customWidth="1"/>
    <col min="12343" max="12343" width="1.5703125" style="3" customWidth="1"/>
    <col min="12344" max="12350" width="1.7109375" style="3" customWidth="1"/>
    <col min="12351" max="12544" width="9.140625" style="3"/>
    <col min="12545" max="12594" width="1.7109375" style="3" customWidth="1"/>
    <col min="12595" max="12595" width="2.28515625" style="3" customWidth="1"/>
    <col min="12596" max="12598" width="1.7109375" style="3" customWidth="1"/>
    <col min="12599" max="12599" width="1.5703125" style="3" customWidth="1"/>
    <col min="12600" max="12606" width="1.7109375" style="3" customWidth="1"/>
    <col min="12607" max="12800" width="9.140625" style="3"/>
    <col min="12801" max="12850" width="1.7109375" style="3" customWidth="1"/>
    <col min="12851" max="12851" width="2.28515625" style="3" customWidth="1"/>
    <col min="12852" max="12854" width="1.7109375" style="3" customWidth="1"/>
    <col min="12855" max="12855" width="1.5703125" style="3" customWidth="1"/>
    <col min="12856" max="12862" width="1.7109375" style="3" customWidth="1"/>
    <col min="12863" max="13056" width="9.140625" style="3"/>
    <col min="13057" max="13106" width="1.7109375" style="3" customWidth="1"/>
    <col min="13107" max="13107" width="2.28515625" style="3" customWidth="1"/>
    <col min="13108" max="13110" width="1.7109375" style="3" customWidth="1"/>
    <col min="13111" max="13111" width="1.5703125" style="3" customWidth="1"/>
    <col min="13112" max="13118" width="1.7109375" style="3" customWidth="1"/>
    <col min="13119" max="13312" width="9.140625" style="3"/>
    <col min="13313" max="13362" width="1.7109375" style="3" customWidth="1"/>
    <col min="13363" max="13363" width="2.28515625" style="3" customWidth="1"/>
    <col min="13364" max="13366" width="1.7109375" style="3" customWidth="1"/>
    <col min="13367" max="13367" width="1.5703125" style="3" customWidth="1"/>
    <col min="13368" max="13374" width="1.7109375" style="3" customWidth="1"/>
    <col min="13375" max="13568" width="9.140625" style="3"/>
    <col min="13569" max="13618" width="1.7109375" style="3" customWidth="1"/>
    <col min="13619" max="13619" width="2.28515625" style="3" customWidth="1"/>
    <col min="13620" max="13622" width="1.7109375" style="3" customWidth="1"/>
    <col min="13623" max="13623" width="1.5703125" style="3" customWidth="1"/>
    <col min="13624" max="13630" width="1.7109375" style="3" customWidth="1"/>
    <col min="13631" max="13824" width="9.140625" style="3"/>
    <col min="13825" max="13874" width="1.7109375" style="3" customWidth="1"/>
    <col min="13875" max="13875" width="2.28515625" style="3" customWidth="1"/>
    <col min="13876" max="13878" width="1.7109375" style="3" customWidth="1"/>
    <col min="13879" max="13879" width="1.5703125" style="3" customWidth="1"/>
    <col min="13880" max="13886" width="1.7109375" style="3" customWidth="1"/>
    <col min="13887" max="14080" width="9.140625" style="3"/>
    <col min="14081" max="14130" width="1.7109375" style="3" customWidth="1"/>
    <col min="14131" max="14131" width="2.28515625" style="3" customWidth="1"/>
    <col min="14132" max="14134" width="1.7109375" style="3" customWidth="1"/>
    <col min="14135" max="14135" width="1.5703125" style="3" customWidth="1"/>
    <col min="14136" max="14142" width="1.7109375" style="3" customWidth="1"/>
    <col min="14143" max="14336" width="9.140625" style="3"/>
    <col min="14337" max="14386" width="1.7109375" style="3" customWidth="1"/>
    <col min="14387" max="14387" width="2.28515625" style="3" customWidth="1"/>
    <col min="14388" max="14390" width="1.7109375" style="3" customWidth="1"/>
    <col min="14391" max="14391" width="1.5703125" style="3" customWidth="1"/>
    <col min="14392" max="14398" width="1.7109375" style="3" customWidth="1"/>
    <col min="14399" max="14592" width="9.140625" style="3"/>
    <col min="14593" max="14642" width="1.7109375" style="3" customWidth="1"/>
    <col min="14643" max="14643" width="2.28515625" style="3" customWidth="1"/>
    <col min="14644" max="14646" width="1.7109375" style="3" customWidth="1"/>
    <col min="14647" max="14647" width="1.5703125" style="3" customWidth="1"/>
    <col min="14648" max="14654" width="1.7109375" style="3" customWidth="1"/>
    <col min="14655" max="14848" width="9.140625" style="3"/>
    <col min="14849" max="14898" width="1.7109375" style="3" customWidth="1"/>
    <col min="14899" max="14899" width="2.28515625" style="3" customWidth="1"/>
    <col min="14900" max="14902" width="1.7109375" style="3" customWidth="1"/>
    <col min="14903" max="14903" width="1.5703125" style="3" customWidth="1"/>
    <col min="14904" max="14910" width="1.7109375" style="3" customWidth="1"/>
    <col min="14911" max="15104" width="9.140625" style="3"/>
    <col min="15105" max="15154" width="1.7109375" style="3" customWidth="1"/>
    <col min="15155" max="15155" width="2.28515625" style="3" customWidth="1"/>
    <col min="15156" max="15158" width="1.7109375" style="3" customWidth="1"/>
    <col min="15159" max="15159" width="1.5703125" style="3" customWidth="1"/>
    <col min="15160" max="15166" width="1.7109375" style="3" customWidth="1"/>
    <col min="15167" max="15360" width="9.140625" style="3"/>
    <col min="15361" max="15410" width="1.7109375" style="3" customWidth="1"/>
    <col min="15411" max="15411" width="2.28515625" style="3" customWidth="1"/>
    <col min="15412" max="15414" width="1.7109375" style="3" customWidth="1"/>
    <col min="15415" max="15415" width="1.5703125" style="3" customWidth="1"/>
    <col min="15416" max="15422" width="1.7109375" style="3" customWidth="1"/>
    <col min="15423" max="15616" width="9.140625" style="3"/>
    <col min="15617" max="15666" width="1.7109375" style="3" customWidth="1"/>
    <col min="15667" max="15667" width="2.28515625" style="3" customWidth="1"/>
    <col min="15668" max="15670" width="1.7109375" style="3" customWidth="1"/>
    <col min="15671" max="15671" width="1.5703125" style="3" customWidth="1"/>
    <col min="15672" max="15678" width="1.7109375" style="3" customWidth="1"/>
    <col min="15679" max="15872" width="9.140625" style="3"/>
    <col min="15873" max="15922" width="1.7109375" style="3" customWidth="1"/>
    <col min="15923" max="15923" width="2.28515625" style="3" customWidth="1"/>
    <col min="15924" max="15926" width="1.7109375" style="3" customWidth="1"/>
    <col min="15927" max="15927" width="1.5703125" style="3" customWidth="1"/>
    <col min="15928" max="15934" width="1.7109375" style="3" customWidth="1"/>
    <col min="15935" max="16128" width="9.140625" style="3"/>
    <col min="16129" max="16178" width="1.7109375" style="3" customWidth="1"/>
    <col min="16179" max="16179" width="2.28515625" style="3" customWidth="1"/>
    <col min="16180" max="16182" width="1.7109375" style="3" customWidth="1"/>
    <col min="16183" max="16183" width="1.5703125" style="3" customWidth="1"/>
    <col min="16184" max="16190" width="1.7109375" style="3" customWidth="1"/>
    <col min="16191" max="16384" width="9.140625" style="3"/>
  </cols>
  <sheetData>
    <row r="1" spans="1:79" ht="15" customHeight="1" x14ac:dyDescent="0.15">
      <c r="V1" s="411" t="s">
        <v>63</v>
      </c>
      <c r="W1" s="411"/>
      <c r="X1" s="411"/>
      <c r="Y1" s="411"/>
      <c r="Z1" s="411"/>
      <c r="AA1" s="411"/>
      <c r="AB1" s="411"/>
      <c r="AC1" s="411"/>
      <c r="AD1" s="411"/>
      <c r="AE1" s="411"/>
      <c r="AF1" s="411"/>
      <c r="AG1" s="411"/>
      <c r="AH1" s="411"/>
      <c r="AI1" s="411"/>
      <c r="AJ1" s="411"/>
      <c r="AK1" s="411"/>
      <c r="AL1" s="411"/>
      <c r="AO1" s="67"/>
    </row>
    <row r="2" spans="1:79" ht="20.25" customHeight="1" thickBot="1" x14ac:dyDescent="0.2">
      <c r="B2" s="57"/>
      <c r="C2" s="57"/>
      <c r="D2" s="57"/>
      <c r="E2" s="57"/>
      <c r="F2" s="57"/>
      <c r="G2" s="57"/>
      <c r="H2" s="57"/>
      <c r="I2" s="57"/>
      <c r="J2" s="57"/>
      <c r="K2" s="57"/>
      <c r="L2" s="57"/>
      <c r="M2" s="57"/>
      <c r="S2" s="73"/>
      <c r="AS2" s="57" t="s">
        <v>29</v>
      </c>
    </row>
    <row r="3" spans="1:79" ht="18.75" customHeight="1" x14ac:dyDescent="0.15">
      <c r="A3" s="309" t="s">
        <v>3</v>
      </c>
      <c r="B3" s="365"/>
      <c r="C3" s="365"/>
      <c r="D3" s="365"/>
      <c r="E3" s="365"/>
      <c r="F3" s="365"/>
      <c r="G3" s="365" t="s">
        <v>8</v>
      </c>
      <c r="H3" s="365"/>
      <c r="I3" s="365"/>
      <c r="J3" s="365"/>
      <c r="K3" s="365" t="s">
        <v>64</v>
      </c>
      <c r="L3" s="365"/>
      <c r="M3" s="365"/>
      <c r="N3" s="365"/>
      <c r="O3" s="365"/>
      <c r="P3" s="365"/>
      <c r="Q3" s="365"/>
      <c r="R3" s="365"/>
      <c r="S3" s="365"/>
      <c r="T3" s="365"/>
      <c r="U3" s="365"/>
      <c r="V3" s="365"/>
      <c r="W3" s="365" t="s">
        <v>65</v>
      </c>
      <c r="X3" s="365"/>
      <c r="Y3" s="365"/>
      <c r="Z3" s="365"/>
      <c r="AA3" s="365"/>
      <c r="AB3" s="365"/>
      <c r="AC3" s="365"/>
      <c r="AD3" s="365"/>
      <c r="AE3" s="365"/>
      <c r="AF3" s="365"/>
      <c r="AG3" s="365"/>
      <c r="AH3" s="365"/>
      <c r="AI3" s="365" t="s">
        <v>66</v>
      </c>
      <c r="AJ3" s="365"/>
      <c r="AK3" s="365"/>
      <c r="AL3" s="365"/>
      <c r="AM3" s="365"/>
      <c r="AN3" s="365"/>
      <c r="AO3" s="365"/>
      <c r="AP3" s="365"/>
      <c r="AQ3" s="365"/>
      <c r="AR3" s="365"/>
      <c r="AS3" s="365"/>
      <c r="AT3" s="365"/>
      <c r="AU3" s="365"/>
      <c r="AV3" s="365"/>
      <c r="AW3" s="365"/>
      <c r="AX3" s="365"/>
      <c r="AY3" s="365"/>
      <c r="AZ3" s="365"/>
      <c r="BA3" s="365"/>
      <c r="BB3" s="365"/>
      <c r="BC3" s="307"/>
      <c r="BD3" s="57"/>
      <c r="BE3" s="57"/>
      <c r="BF3" s="57"/>
      <c r="BG3" s="57"/>
      <c r="BH3" s="57"/>
      <c r="BI3" s="57"/>
      <c r="BJ3" s="57"/>
      <c r="BK3" s="57"/>
      <c r="BL3" s="57"/>
      <c r="BM3" s="57"/>
      <c r="BN3" s="57"/>
      <c r="BO3" s="57"/>
      <c r="BP3" s="57"/>
      <c r="BQ3" s="57"/>
      <c r="BR3" s="1"/>
      <c r="BS3" s="1"/>
      <c r="BT3" s="1"/>
      <c r="BU3" s="1"/>
      <c r="BV3" s="1"/>
      <c r="BW3" s="1"/>
      <c r="BX3" s="1"/>
      <c r="BY3" s="1"/>
      <c r="BZ3" s="1"/>
      <c r="CA3" s="1"/>
    </row>
    <row r="4" spans="1:79" ht="27" customHeight="1" x14ac:dyDescent="0.15">
      <c r="A4" s="336"/>
      <c r="B4" s="357"/>
      <c r="C4" s="357"/>
      <c r="D4" s="357"/>
      <c r="E4" s="357"/>
      <c r="F4" s="357"/>
      <c r="G4" s="357"/>
      <c r="H4" s="357"/>
      <c r="I4" s="357"/>
      <c r="J4" s="357"/>
      <c r="K4" s="357" t="s">
        <v>0</v>
      </c>
      <c r="L4" s="357"/>
      <c r="M4" s="357"/>
      <c r="N4" s="357"/>
      <c r="O4" s="357" t="s">
        <v>16</v>
      </c>
      <c r="P4" s="357"/>
      <c r="Q4" s="357"/>
      <c r="R4" s="357"/>
      <c r="S4" s="357" t="s">
        <v>17</v>
      </c>
      <c r="T4" s="357"/>
      <c r="U4" s="357"/>
      <c r="V4" s="357"/>
      <c r="W4" s="357" t="s">
        <v>0</v>
      </c>
      <c r="X4" s="357"/>
      <c r="Y4" s="357"/>
      <c r="Z4" s="357"/>
      <c r="AA4" s="357" t="s">
        <v>16</v>
      </c>
      <c r="AB4" s="357"/>
      <c r="AC4" s="357"/>
      <c r="AD4" s="357"/>
      <c r="AE4" s="357" t="s">
        <v>17</v>
      </c>
      <c r="AF4" s="357"/>
      <c r="AG4" s="357"/>
      <c r="AH4" s="357"/>
      <c r="AI4" s="357" t="s">
        <v>67</v>
      </c>
      <c r="AJ4" s="357"/>
      <c r="AK4" s="357"/>
      <c r="AL4" s="357"/>
      <c r="AM4" s="357"/>
      <c r="AN4" s="357"/>
      <c r="AO4" s="357"/>
      <c r="AP4" s="357"/>
      <c r="AQ4" s="357"/>
      <c r="AR4" s="357"/>
      <c r="AS4" s="357"/>
      <c r="AT4" s="357"/>
      <c r="AU4" s="357"/>
      <c r="AV4" s="412" t="s">
        <v>68</v>
      </c>
      <c r="AW4" s="357"/>
      <c r="AX4" s="357"/>
      <c r="AY4" s="357"/>
      <c r="AZ4" s="357"/>
      <c r="BA4" s="357"/>
      <c r="BB4" s="357"/>
      <c r="BC4" s="413"/>
      <c r="BD4" s="57"/>
      <c r="BE4" s="57"/>
      <c r="BF4" s="57"/>
      <c r="BG4" s="57"/>
      <c r="BH4" s="57"/>
      <c r="BI4" s="57"/>
      <c r="BJ4" s="57"/>
      <c r="BK4" s="57"/>
      <c r="BL4" s="57"/>
      <c r="BM4" s="57"/>
      <c r="BN4" s="57"/>
      <c r="BO4" s="57"/>
      <c r="BP4" s="57"/>
      <c r="BQ4" s="57"/>
      <c r="BR4" s="1"/>
      <c r="BS4" s="1"/>
      <c r="BT4" s="1"/>
      <c r="BU4" s="1"/>
      <c r="BV4" s="1"/>
      <c r="BW4" s="1"/>
      <c r="BX4" s="1"/>
      <c r="BY4" s="1"/>
      <c r="BZ4" s="1"/>
      <c r="CA4" s="1"/>
    </row>
    <row r="5" spans="1:79" ht="19.5" customHeight="1" x14ac:dyDescent="0.15">
      <c r="A5" s="336"/>
      <c r="B5" s="357"/>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t="s">
        <v>69</v>
      </c>
      <c r="AJ5" s="357"/>
      <c r="AK5" s="357"/>
      <c r="AL5" s="357"/>
      <c r="AM5" s="357"/>
      <c r="AN5" s="357" t="s">
        <v>16</v>
      </c>
      <c r="AO5" s="357"/>
      <c r="AP5" s="357"/>
      <c r="AQ5" s="357"/>
      <c r="AR5" s="357" t="s">
        <v>17</v>
      </c>
      <c r="AS5" s="357"/>
      <c r="AT5" s="357"/>
      <c r="AU5" s="357"/>
      <c r="AV5" s="357" t="s">
        <v>16</v>
      </c>
      <c r="AW5" s="357"/>
      <c r="AX5" s="357"/>
      <c r="AY5" s="357"/>
      <c r="AZ5" s="357" t="s">
        <v>17</v>
      </c>
      <c r="BA5" s="357"/>
      <c r="BB5" s="357"/>
      <c r="BC5" s="413"/>
      <c r="BD5" s="57"/>
      <c r="BE5" s="57"/>
      <c r="BF5" s="57"/>
      <c r="BG5" s="57"/>
      <c r="BH5" s="57"/>
      <c r="BI5" s="57"/>
      <c r="BJ5" s="57"/>
      <c r="BK5" s="57"/>
      <c r="BL5" s="57"/>
      <c r="BM5" s="57"/>
      <c r="BN5" s="57"/>
      <c r="BO5" s="57"/>
      <c r="BP5" s="57"/>
      <c r="BQ5" s="57"/>
      <c r="BR5" s="1"/>
      <c r="BS5" s="1"/>
      <c r="BT5" s="1"/>
      <c r="BU5" s="1"/>
      <c r="BV5" s="1"/>
      <c r="BW5" s="1"/>
      <c r="BX5" s="1"/>
      <c r="BY5" s="1"/>
      <c r="BZ5" s="1"/>
      <c r="CA5" s="1"/>
    </row>
    <row r="6" spans="1:79" s="4" customFormat="1" ht="24" customHeight="1" x14ac:dyDescent="0.15">
      <c r="A6" s="41" t="s">
        <v>181</v>
      </c>
      <c r="B6" s="68"/>
      <c r="C6" s="68"/>
      <c r="D6" s="68"/>
      <c r="E6" s="68"/>
      <c r="F6" s="42"/>
      <c r="G6" s="409">
        <v>4</v>
      </c>
      <c r="H6" s="410"/>
      <c r="I6" s="410"/>
      <c r="J6" s="410"/>
      <c r="K6" s="299">
        <v>2037</v>
      </c>
      <c r="L6" s="299"/>
      <c r="M6" s="299"/>
      <c r="N6" s="299"/>
      <c r="O6" s="297">
        <v>1085</v>
      </c>
      <c r="P6" s="297"/>
      <c r="Q6" s="297"/>
      <c r="R6" s="297"/>
      <c r="S6" s="297">
        <v>952</v>
      </c>
      <c r="T6" s="297"/>
      <c r="U6" s="297"/>
      <c r="V6" s="297"/>
      <c r="W6" s="299">
        <v>160</v>
      </c>
      <c r="X6" s="299"/>
      <c r="Y6" s="299"/>
      <c r="Z6" s="299"/>
      <c r="AA6" s="297">
        <v>119</v>
      </c>
      <c r="AB6" s="297"/>
      <c r="AC6" s="297"/>
      <c r="AD6" s="297"/>
      <c r="AE6" s="297">
        <v>41</v>
      </c>
      <c r="AF6" s="297"/>
      <c r="AG6" s="297"/>
      <c r="AH6" s="297"/>
      <c r="AI6" s="299">
        <v>34</v>
      </c>
      <c r="AJ6" s="299"/>
      <c r="AK6" s="299"/>
      <c r="AL6" s="299"/>
      <c r="AM6" s="299"/>
      <c r="AN6" s="297">
        <v>22</v>
      </c>
      <c r="AO6" s="297"/>
      <c r="AP6" s="297"/>
      <c r="AQ6" s="297"/>
      <c r="AR6" s="297">
        <v>12</v>
      </c>
      <c r="AS6" s="297"/>
      <c r="AT6" s="297"/>
      <c r="AU6" s="297"/>
      <c r="AV6" s="297">
        <v>18</v>
      </c>
      <c r="AW6" s="297"/>
      <c r="AX6" s="297"/>
      <c r="AY6" s="297"/>
      <c r="AZ6" s="297">
        <v>11</v>
      </c>
      <c r="BA6" s="297"/>
      <c r="BB6" s="297"/>
      <c r="BC6" s="297"/>
      <c r="BD6" s="40"/>
      <c r="BE6" s="40"/>
      <c r="BF6" s="40"/>
      <c r="BG6" s="40"/>
      <c r="BH6" s="40"/>
      <c r="BI6" s="40"/>
      <c r="BJ6" s="40"/>
      <c r="BK6" s="40"/>
      <c r="BL6" s="40"/>
      <c r="BM6" s="40"/>
      <c r="BN6" s="40"/>
      <c r="BO6" s="40"/>
      <c r="BP6" s="57"/>
      <c r="BQ6" s="57"/>
      <c r="BR6" s="57"/>
      <c r="BS6" s="57"/>
      <c r="BT6" s="57"/>
      <c r="BU6" s="57"/>
      <c r="BV6" s="57"/>
      <c r="BW6" s="57"/>
      <c r="BX6" s="57"/>
      <c r="BY6" s="57"/>
      <c r="BZ6" s="57"/>
      <c r="CA6" s="57"/>
    </row>
    <row r="7" spans="1:79" s="4" customFormat="1" ht="24" customHeight="1" x14ac:dyDescent="0.15">
      <c r="A7" s="41" t="s">
        <v>483</v>
      </c>
      <c r="B7" s="68"/>
      <c r="C7" s="68"/>
      <c r="D7" s="68"/>
      <c r="E7" s="68"/>
      <c r="F7" s="68"/>
      <c r="G7" s="409">
        <v>4</v>
      </c>
      <c r="H7" s="410"/>
      <c r="I7" s="410"/>
      <c r="J7" s="410"/>
      <c r="K7" s="299">
        <v>2048</v>
      </c>
      <c r="L7" s="299"/>
      <c r="M7" s="299"/>
      <c r="N7" s="299"/>
      <c r="O7" s="297">
        <v>1092</v>
      </c>
      <c r="P7" s="297"/>
      <c r="Q7" s="297"/>
      <c r="R7" s="297"/>
      <c r="S7" s="297">
        <v>956</v>
      </c>
      <c r="T7" s="297"/>
      <c r="U7" s="297"/>
      <c r="V7" s="297"/>
      <c r="W7" s="299">
        <v>166</v>
      </c>
      <c r="X7" s="299"/>
      <c r="Y7" s="299"/>
      <c r="Z7" s="299"/>
      <c r="AA7" s="297">
        <v>121</v>
      </c>
      <c r="AB7" s="297"/>
      <c r="AC7" s="297"/>
      <c r="AD7" s="297"/>
      <c r="AE7" s="297">
        <v>45</v>
      </c>
      <c r="AF7" s="297"/>
      <c r="AG7" s="297"/>
      <c r="AH7" s="297"/>
      <c r="AI7" s="299">
        <v>35</v>
      </c>
      <c r="AJ7" s="299"/>
      <c r="AK7" s="299"/>
      <c r="AL7" s="299"/>
      <c r="AM7" s="299"/>
      <c r="AN7" s="297">
        <v>24</v>
      </c>
      <c r="AO7" s="297"/>
      <c r="AP7" s="297"/>
      <c r="AQ7" s="297"/>
      <c r="AR7" s="297">
        <v>11</v>
      </c>
      <c r="AS7" s="297"/>
      <c r="AT7" s="297"/>
      <c r="AU7" s="297"/>
      <c r="AV7" s="297">
        <v>19</v>
      </c>
      <c r="AW7" s="297"/>
      <c r="AX7" s="297"/>
      <c r="AY7" s="297"/>
      <c r="AZ7" s="297">
        <v>10</v>
      </c>
      <c r="BA7" s="297"/>
      <c r="BB7" s="297"/>
      <c r="BC7" s="297"/>
      <c r="BD7" s="40"/>
      <c r="BE7" s="40"/>
      <c r="BF7" s="40"/>
      <c r="BG7" s="40"/>
      <c r="BH7" s="40"/>
      <c r="BI7" s="40"/>
      <c r="BJ7" s="40"/>
      <c r="BK7" s="40"/>
      <c r="BL7" s="40"/>
      <c r="BM7" s="40"/>
      <c r="BN7" s="40"/>
      <c r="BO7" s="40"/>
      <c r="BP7" s="57"/>
      <c r="BQ7" s="57"/>
      <c r="BR7" s="57"/>
      <c r="BS7" s="57"/>
      <c r="BT7" s="57"/>
      <c r="BU7" s="57"/>
      <c r="BV7" s="57"/>
      <c r="BW7" s="57"/>
      <c r="BX7" s="57"/>
      <c r="BY7" s="57"/>
      <c r="BZ7" s="57"/>
      <c r="CA7" s="57"/>
    </row>
    <row r="8" spans="1:79" s="4" customFormat="1" ht="24" customHeight="1" x14ac:dyDescent="0.15">
      <c r="A8" s="41" t="s">
        <v>502</v>
      </c>
      <c r="B8" s="68"/>
      <c r="C8" s="68"/>
      <c r="D8" s="68"/>
      <c r="E8" s="68"/>
      <c r="F8" s="68"/>
      <c r="G8" s="409">
        <v>4</v>
      </c>
      <c r="H8" s="410"/>
      <c r="I8" s="410"/>
      <c r="J8" s="410"/>
      <c r="K8" s="299">
        <v>2025</v>
      </c>
      <c r="L8" s="299"/>
      <c r="M8" s="299"/>
      <c r="N8" s="299"/>
      <c r="O8" s="297">
        <v>1064</v>
      </c>
      <c r="P8" s="297"/>
      <c r="Q8" s="297"/>
      <c r="R8" s="297"/>
      <c r="S8" s="297">
        <v>961</v>
      </c>
      <c r="T8" s="297"/>
      <c r="U8" s="297"/>
      <c r="V8" s="297"/>
      <c r="W8" s="299">
        <v>162</v>
      </c>
      <c r="X8" s="299"/>
      <c r="Y8" s="299"/>
      <c r="Z8" s="299"/>
      <c r="AA8" s="297">
        <v>119</v>
      </c>
      <c r="AB8" s="297"/>
      <c r="AC8" s="297"/>
      <c r="AD8" s="297"/>
      <c r="AE8" s="297">
        <v>43</v>
      </c>
      <c r="AF8" s="297"/>
      <c r="AG8" s="297"/>
      <c r="AH8" s="297"/>
      <c r="AI8" s="299">
        <v>34</v>
      </c>
      <c r="AJ8" s="299"/>
      <c r="AK8" s="299"/>
      <c r="AL8" s="299"/>
      <c r="AM8" s="299"/>
      <c r="AN8" s="297">
        <v>21</v>
      </c>
      <c r="AO8" s="297"/>
      <c r="AP8" s="297"/>
      <c r="AQ8" s="297"/>
      <c r="AR8" s="297">
        <v>13</v>
      </c>
      <c r="AS8" s="297"/>
      <c r="AT8" s="297"/>
      <c r="AU8" s="297"/>
      <c r="AV8" s="297">
        <v>16</v>
      </c>
      <c r="AW8" s="297"/>
      <c r="AX8" s="297"/>
      <c r="AY8" s="297"/>
      <c r="AZ8" s="297">
        <v>12</v>
      </c>
      <c r="BA8" s="297"/>
      <c r="BB8" s="297"/>
      <c r="BC8" s="297"/>
      <c r="BD8" s="40"/>
      <c r="BE8" s="40"/>
      <c r="BF8" s="40"/>
      <c r="BG8" s="40"/>
      <c r="BH8" s="40"/>
      <c r="BI8" s="40"/>
      <c r="BJ8" s="40"/>
      <c r="BK8" s="40"/>
      <c r="BL8" s="40"/>
      <c r="BM8" s="40"/>
      <c r="BN8" s="40"/>
      <c r="BO8" s="40"/>
      <c r="BP8" s="57"/>
      <c r="BQ8" s="57"/>
      <c r="BR8" s="57"/>
      <c r="BS8" s="57"/>
      <c r="BT8" s="57"/>
      <c r="BU8" s="57"/>
      <c r="BV8" s="57"/>
      <c r="BW8" s="57"/>
      <c r="BX8" s="57"/>
      <c r="BY8" s="57"/>
      <c r="BZ8" s="57"/>
      <c r="CA8" s="57"/>
    </row>
    <row r="9" spans="1:79" s="4" customFormat="1" ht="24" customHeight="1" x14ac:dyDescent="0.15">
      <c r="A9" s="41" t="s">
        <v>491</v>
      </c>
      <c r="B9" s="68"/>
      <c r="C9" s="68"/>
      <c r="D9" s="68"/>
      <c r="E9" s="68"/>
      <c r="F9" s="68"/>
      <c r="G9" s="409">
        <v>4</v>
      </c>
      <c r="H9" s="410"/>
      <c r="I9" s="410"/>
      <c r="J9" s="410"/>
      <c r="K9" s="299">
        <v>1953</v>
      </c>
      <c r="L9" s="299"/>
      <c r="M9" s="299"/>
      <c r="N9" s="299"/>
      <c r="O9" s="297">
        <v>1041</v>
      </c>
      <c r="P9" s="297"/>
      <c r="Q9" s="297"/>
      <c r="R9" s="297"/>
      <c r="S9" s="297">
        <v>912</v>
      </c>
      <c r="T9" s="297"/>
      <c r="U9" s="297"/>
      <c r="V9" s="297"/>
      <c r="W9" s="299">
        <v>157</v>
      </c>
      <c r="X9" s="299"/>
      <c r="Y9" s="299"/>
      <c r="Z9" s="299"/>
      <c r="AA9" s="297">
        <v>110</v>
      </c>
      <c r="AB9" s="297"/>
      <c r="AC9" s="297"/>
      <c r="AD9" s="297"/>
      <c r="AE9" s="297">
        <v>47</v>
      </c>
      <c r="AF9" s="297"/>
      <c r="AG9" s="297"/>
      <c r="AH9" s="297"/>
      <c r="AI9" s="299">
        <v>35</v>
      </c>
      <c r="AJ9" s="299"/>
      <c r="AK9" s="299"/>
      <c r="AL9" s="299"/>
      <c r="AM9" s="299"/>
      <c r="AN9" s="297">
        <v>17</v>
      </c>
      <c r="AO9" s="297"/>
      <c r="AP9" s="297"/>
      <c r="AQ9" s="297"/>
      <c r="AR9" s="297">
        <v>18</v>
      </c>
      <c r="AS9" s="297"/>
      <c r="AT9" s="297"/>
      <c r="AU9" s="297"/>
      <c r="AV9" s="297">
        <v>12</v>
      </c>
      <c r="AW9" s="297"/>
      <c r="AX9" s="297"/>
      <c r="AY9" s="297"/>
      <c r="AZ9" s="297">
        <v>16</v>
      </c>
      <c r="BA9" s="297"/>
      <c r="BB9" s="297"/>
      <c r="BC9" s="297"/>
      <c r="BD9" s="40"/>
      <c r="BE9" s="40"/>
      <c r="BF9" s="40"/>
      <c r="BG9" s="40"/>
      <c r="BH9" s="40"/>
      <c r="BI9" s="40"/>
      <c r="BJ9" s="40"/>
      <c r="BK9" s="40"/>
      <c r="BL9" s="40"/>
      <c r="BM9" s="40"/>
      <c r="BN9" s="40"/>
      <c r="BO9" s="40"/>
      <c r="BP9" s="57"/>
      <c r="BQ9" s="57"/>
      <c r="BR9" s="57"/>
      <c r="BS9" s="57"/>
      <c r="BT9" s="57"/>
      <c r="BU9" s="57"/>
      <c r="BV9" s="57"/>
      <c r="BW9" s="57"/>
      <c r="BX9" s="57"/>
      <c r="BY9" s="57"/>
      <c r="BZ9" s="57"/>
      <c r="CA9" s="57"/>
    </row>
    <row r="10" spans="1:79" s="78" customFormat="1" ht="24" customHeight="1" x14ac:dyDescent="0.15">
      <c r="A10" s="43" t="s">
        <v>498</v>
      </c>
      <c r="B10" s="12"/>
      <c r="C10" s="12"/>
      <c r="D10" s="12"/>
      <c r="E10" s="12"/>
      <c r="F10" s="12"/>
      <c r="G10" s="407">
        <v>4</v>
      </c>
      <c r="H10" s="408"/>
      <c r="I10" s="408"/>
      <c r="J10" s="408"/>
      <c r="K10" s="311">
        <f>O10+S10</f>
        <v>1800</v>
      </c>
      <c r="L10" s="311"/>
      <c r="M10" s="311"/>
      <c r="N10" s="311"/>
      <c r="O10" s="298">
        <v>968</v>
      </c>
      <c r="P10" s="298"/>
      <c r="Q10" s="298"/>
      <c r="R10" s="298"/>
      <c r="S10" s="298">
        <v>832</v>
      </c>
      <c r="T10" s="298"/>
      <c r="U10" s="298"/>
      <c r="V10" s="298"/>
      <c r="W10" s="311">
        <f>AA10+AE10</f>
        <v>144</v>
      </c>
      <c r="X10" s="311"/>
      <c r="Y10" s="311"/>
      <c r="Z10" s="311"/>
      <c r="AA10" s="298">
        <v>98</v>
      </c>
      <c r="AB10" s="298"/>
      <c r="AC10" s="298"/>
      <c r="AD10" s="298"/>
      <c r="AE10" s="298">
        <v>46</v>
      </c>
      <c r="AF10" s="298"/>
      <c r="AG10" s="298"/>
      <c r="AH10" s="298"/>
      <c r="AI10" s="311">
        <f>AN10+AR10</f>
        <v>37</v>
      </c>
      <c r="AJ10" s="311"/>
      <c r="AK10" s="311"/>
      <c r="AL10" s="311"/>
      <c r="AM10" s="311"/>
      <c r="AN10" s="298">
        <v>21</v>
      </c>
      <c r="AO10" s="298"/>
      <c r="AP10" s="298"/>
      <c r="AQ10" s="298"/>
      <c r="AR10" s="298">
        <v>16</v>
      </c>
      <c r="AS10" s="298"/>
      <c r="AT10" s="298"/>
      <c r="AU10" s="298"/>
      <c r="AV10" s="298">
        <v>15</v>
      </c>
      <c r="AW10" s="298"/>
      <c r="AX10" s="298"/>
      <c r="AY10" s="298"/>
      <c r="AZ10" s="298">
        <v>14</v>
      </c>
      <c r="BA10" s="298"/>
      <c r="BB10" s="298"/>
      <c r="BC10" s="298"/>
      <c r="BD10" s="95"/>
      <c r="BE10" s="95"/>
      <c r="BF10" s="95"/>
      <c r="BG10" s="95"/>
      <c r="BH10" s="95"/>
      <c r="BI10" s="95"/>
      <c r="BJ10" s="95"/>
      <c r="BK10" s="95"/>
      <c r="BL10" s="95"/>
      <c r="BM10" s="95"/>
      <c r="BN10" s="95"/>
      <c r="BO10" s="95"/>
      <c r="BP10" s="68"/>
      <c r="BQ10" s="68"/>
      <c r="BR10" s="68"/>
      <c r="BS10" s="68"/>
      <c r="BT10" s="68"/>
      <c r="BU10" s="68"/>
      <c r="BV10" s="68"/>
      <c r="BW10" s="68"/>
      <c r="BX10" s="68"/>
      <c r="BY10" s="68"/>
      <c r="BZ10" s="68"/>
      <c r="CA10" s="68"/>
    </row>
    <row r="11" spans="1:79" ht="20.25" customHeight="1" x14ac:dyDescent="0.15">
      <c r="A11" s="10"/>
      <c r="B11" s="10"/>
      <c r="C11" s="10"/>
      <c r="D11" s="10"/>
      <c r="E11" s="10"/>
      <c r="F11" s="10"/>
      <c r="G11" s="10"/>
      <c r="H11" s="10"/>
      <c r="I11" s="58"/>
      <c r="J11" s="58"/>
      <c r="K11" s="58"/>
      <c r="L11" s="58"/>
      <c r="M11" s="58"/>
      <c r="N11" s="10"/>
      <c r="O11" s="10"/>
      <c r="P11" s="10"/>
      <c r="Q11" s="10"/>
      <c r="R11" s="10"/>
      <c r="S11" s="10"/>
      <c r="T11" s="10"/>
      <c r="U11" s="10"/>
      <c r="V11" s="10"/>
      <c r="W11" s="10"/>
      <c r="X11" s="10"/>
      <c r="Y11" s="10"/>
      <c r="Z11" s="10"/>
      <c r="AA11" s="10"/>
      <c r="AB11" s="10"/>
      <c r="AC11" s="10"/>
      <c r="AD11" s="10"/>
      <c r="AE11" s="10"/>
      <c r="AG11" s="10"/>
      <c r="AH11" s="10"/>
      <c r="AI11" s="10"/>
      <c r="AJ11" s="58" t="s">
        <v>116</v>
      </c>
      <c r="AK11" s="10"/>
      <c r="AL11" s="10"/>
      <c r="AM11" s="10"/>
      <c r="AN11" s="10"/>
      <c r="AO11" s="10"/>
      <c r="AP11" s="10"/>
      <c r="AQ11" s="10"/>
      <c r="AR11" s="10"/>
      <c r="AS11" s="10"/>
      <c r="AT11" s="10"/>
      <c r="AU11" s="10"/>
      <c r="AV11" s="10"/>
      <c r="AW11" s="10"/>
      <c r="AX11" s="10"/>
      <c r="AY11" s="10"/>
      <c r="AZ11" s="10"/>
      <c r="BA11" s="10"/>
      <c r="BB11" s="10"/>
      <c r="BC11" s="10"/>
    </row>
    <row r="12" spans="1:79"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row>
    <row r="13" spans="1:79" ht="7.5" customHeight="1"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row>
    <row r="14" spans="1:79" ht="24.95" customHeight="1" x14ac:dyDescent="0.15">
      <c r="A14" s="10"/>
      <c r="B14" s="10"/>
      <c r="C14" s="10"/>
      <c r="D14" s="10"/>
      <c r="E14" s="10"/>
      <c r="F14" s="10"/>
      <c r="G14" s="10"/>
      <c r="H14" s="10"/>
      <c r="I14" s="10"/>
      <c r="J14" s="10"/>
      <c r="K14" s="10"/>
      <c r="L14" s="10"/>
      <c r="M14" s="10"/>
      <c r="N14" s="10"/>
      <c r="O14" s="10"/>
      <c r="P14" s="10"/>
      <c r="Q14" s="10"/>
      <c r="R14" s="10"/>
      <c r="S14" s="10" t="s">
        <v>70</v>
      </c>
      <c r="T14" s="10"/>
      <c r="U14" s="10"/>
      <c r="V14" s="10"/>
      <c r="W14" s="10"/>
      <c r="X14" s="10"/>
      <c r="Y14" s="10"/>
      <c r="Z14" s="10"/>
      <c r="AA14" s="10"/>
      <c r="AB14" s="10"/>
      <c r="AC14" s="10"/>
      <c r="AD14" s="10"/>
      <c r="AE14" s="10"/>
      <c r="AF14" s="10"/>
      <c r="AG14" s="10"/>
      <c r="AH14" s="10"/>
      <c r="AI14" s="10"/>
      <c r="AJ14" s="10"/>
      <c r="AK14" s="10"/>
      <c r="AL14" s="67"/>
      <c r="AM14" s="10"/>
      <c r="AN14" s="10"/>
      <c r="AO14" s="10"/>
      <c r="AP14" s="10"/>
      <c r="AQ14" s="10"/>
      <c r="AR14" s="10"/>
      <c r="AS14" s="10"/>
      <c r="AT14" s="10"/>
      <c r="AU14" s="10"/>
      <c r="AV14" s="10"/>
      <c r="AW14" s="10"/>
      <c r="AX14" s="10"/>
      <c r="AY14" s="10"/>
      <c r="AZ14" s="10"/>
      <c r="BA14" s="10"/>
      <c r="BB14" s="10"/>
      <c r="BC14" s="10"/>
    </row>
    <row r="15" spans="1:79" ht="19.5" customHeight="1" thickBot="1" x14ac:dyDescent="0.2">
      <c r="A15" s="10"/>
      <c r="B15" s="58"/>
      <c r="C15" s="58"/>
      <c r="D15" s="58"/>
      <c r="E15" s="58"/>
      <c r="F15" s="58"/>
      <c r="G15" s="58"/>
      <c r="H15" s="58"/>
      <c r="I15" s="58"/>
      <c r="J15" s="58"/>
      <c r="K15" s="58"/>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58" t="s">
        <v>71</v>
      </c>
      <c r="AS15" s="10"/>
      <c r="AT15" s="10"/>
      <c r="AU15" s="10"/>
      <c r="AV15" s="10"/>
      <c r="AW15" s="10"/>
      <c r="AX15" s="10"/>
      <c r="AY15" s="10"/>
      <c r="AZ15" s="10"/>
      <c r="BA15" s="10"/>
      <c r="BB15" s="10"/>
      <c r="BC15" s="10"/>
    </row>
    <row r="16" spans="1:79" ht="17.100000000000001" customHeight="1" x14ac:dyDescent="0.15">
      <c r="A16" s="309" t="s">
        <v>3</v>
      </c>
      <c r="B16" s="365"/>
      <c r="C16" s="365"/>
      <c r="D16" s="365"/>
      <c r="E16" s="365"/>
      <c r="F16" s="365"/>
      <c r="G16" s="381" t="s">
        <v>72</v>
      </c>
      <c r="H16" s="365"/>
      <c r="I16" s="365"/>
      <c r="J16" s="365"/>
      <c r="K16" s="365"/>
      <c r="L16" s="365" t="s">
        <v>73</v>
      </c>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83" t="s">
        <v>74</v>
      </c>
      <c r="AM16" s="384"/>
      <c r="AN16" s="384"/>
      <c r="AO16" s="384"/>
      <c r="AP16" s="384"/>
      <c r="AQ16" s="385"/>
      <c r="AR16" s="391" t="s">
        <v>75</v>
      </c>
      <c r="AS16" s="384"/>
      <c r="AT16" s="384"/>
      <c r="AU16" s="384"/>
      <c r="AV16" s="384"/>
      <c r="AW16" s="385"/>
      <c r="AX16" s="367" t="s">
        <v>110</v>
      </c>
      <c r="AY16" s="393"/>
      <c r="AZ16" s="393"/>
      <c r="BA16" s="393"/>
      <c r="BB16" s="393"/>
      <c r="BC16" s="393"/>
      <c r="BD16" s="57"/>
      <c r="BE16" s="57"/>
      <c r="BF16" s="57"/>
      <c r="BG16" s="57"/>
      <c r="BH16" s="57"/>
      <c r="BI16" s="57"/>
      <c r="BJ16" s="57"/>
      <c r="BK16" s="57"/>
      <c r="BL16" s="1"/>
      <c r="BM16" s="1"/>
      <c r="BN16" s="1"/>
    </row>
    <row r="17" spans="1:66" ht="17.100000000000001" customHeight="1" x14ac:dyDescent="0.15">
      <c r="A17" s="336"/>
      <c r="B17" s="357"/>
      <c r="C17" s="357"/>
      <c r="D17" s="357"/>
      <c r="E17" s="357"/>
      <c r="F17" s="357"/>
      <c r="G17" s="357"/>
      <c r="H17" s="357"/>
      <c r="I17" s="357"/>
      <c r="J17" s="357"/>
      <c r="K17" s="357"/>
      <c r="L17" s="357" t="s">
        <v>76</v>
      </c>
      <c r="M17" s="357"/>
      <c r="N17" s="357"/>
      <c r="O17" s="357"/>
      <c r="P17" s="357"/>
      <c r="Q17" s="357"/>
      <c r="R17" s="357"/>
      <c r="S17" s="357"/>
      <c r="T17" s="357"/>
      <c r="U17" s="357"/>
      <c r="V17" s="357"/>
      <c r="W17" s="357"/>
      <c r="X17" s="357"/>
      <c r="Y17" s="357"/>
      <c r="Z17" s="357"/>
      <c r="AA17" s="398" t="s">
        <v>77</v>
      </c>
      <c r="AB17" s="399"/>
      <c r="AC17" s="399"/>
      <c r="AD17" s="399"/>
      <c r="AE17" s="400"/>
      <c r="AF17" s="404" t="s">
        <v>78</v>
      </c>
      <c r="AG17" s="405"/>
      <c r="AH17" s="405"/>
      <c r="AI17" s="405"/>
      <c r="AJ17" s="405"/>
      <c r="AK17" s="405"/>
      <c r="AL17" s="386"/>
      <c r="AM17" s="342"/>
      <c r="AN17" s="342"/>
      <c r="AO17" s="342"/>
      <c r="AP17" s="342"/>
      <c r="AQ17" s="387"/>
      <c r="AR17" s="386"/>
      <c r="AS17" s="392"/>
      <c r="AT17" s="392"/>
      <c r="AU17" s="392"/>
      <c r="AV17" s="392"/>
      <c r="AW17" s="387"/>
      <c r="AX17" s="394"/>
      <c r="AY17" s="395"/>
      <c r="AZ17" s="395"/>
      <c r="BA17" s="395"/>
      <c r="BB17" s="395"/>
      <c r="BC17" s="395"/>
      <c r="BD17" s="57"/>
      <c r="BE17" s="57"/>
      <c r="BF17" s="57"/>
      <c r="BG17" s="57"/>
      <c r="BH17" s="57"/>
      <c r="BI17" s="57"/>
      <c r="BJ17" s="57"/>
      <c r="BK17" s="57"/>
      <c r="BL17" s="1"/>
      <c r="BM17" s="1"/>
      <c r="BN17" s="1"/>
    </row>
    <row r="18" spans="1:66" ht="14.25" customHeight="1" x14ac:dyDescent="0.15">
      <c r="A18" s="336"/>
      <c r="B18" s="357"/>
      <c r="C18" s="357"/>
      <c r="D18" s="357"/>
      <c r="E18" s="357"/>
      <c r="F18" s="357"/>
      <c r="G18" s="357"/>
      <c r="H18" s="357"/>
      <c r="I18" s="357"/>
      <c r="J18" s="357"/>
      <c r="K18" s="357"/>
      <c r="L18" s="357" t="s">
        <v>79</v>
      </c>
      <c r="M18" s="357"/>
      <c r="N18" s="357"/>
      <c r="O18" s="357"/>
      <c r="P18" s="357"/>
      <c r="Q18" s="357" t="s">
        <v>80</v>
      </c>
      <c r="R18" s="357"/>
      <c r="S18" s="357"/>
      <c r="T18" s="357"/>
      <c r="U18" s="357"/>
      <c r="V18" s="357" t="s">
        <v>81</v>
      </c>
      <c r="W18" s="357"/>
      <c r="X18" s="357"/>
      <c r="Y18" s="357"/>
      <c r="Z18" s="357"/>
      <c r="AA18" s="401"/>
      <c r="AB18" s="402"/>
      <c r="AC18" s="402"/>
      <c r="AD18" s="402"/>
      <c r="AE18" s="403"/>
      <c r="AF18" s="405"/>
      <c r="AG18" s="405"/>
      <c r="AH18" s="405"/>
      <c r="AI18" s="405"/>
      <c r="AJ18" s="405"/>
      <c r="AK18" s="405"/>
      <c r="AL18" s="388"/>
      <c r="AM18" s="389"/>
      <c r="AN18" s="389"/>
      <c r="AO18" s="389"/>
      <c r="AP18" s="389"/>
      <c r="AQ18" s="390"/>
      <c r="AR18" s="388"/>
      <c r="AS18" s="389"/>
      <c r="AT18" s="389"/>
      <c r="AU18" s="389"/>
      <c r="AV18" s="389"/>
      <c r="AW18" s="390"/>
      <c r="AX18" s="396"/>
      <c r="AY18" s="397"/>
      <c r="AZ18" s="397"/>
      <c r="BA18" s="397"/>
      <c r="BB18" s="397"/>
      <c r="BC18" s="397"/>
      <c r="BD18" s="57"/>
      <c r="BE18" s="57"/>
      <c r="BF18" s="57"/>
      <c r="BG18" s="57"/>
      <c r="BH18" s="57"/>
      <c r="BI18" s="57"/>
      <c r="BJ18" s="57"/>
      <c r="BK18" s="57"/>
      <c r="BL18" s="1"/>
      <c r="BM18" s="1"/>
      <c r="BN18" s="1"/>
    </row>
    <row r="19" spans="1:66" s="4" customFormat="1" ht="24.95" customHeight="1" x14ac:dyDescent="0.15">
      <c r="A19" s="39" t="s">
        <v>181</v>
      </c>
      <c r="B19" s="68"/>
      <c r="C19" s="68"/>
      <c r="D19" s="68"/>
      <c r="E19" s="68"/>
      <c r="F19" s="42"/>
      <c r="G19" s="377">
        <v>769</v>
      </c>
      <c r="H19" s="377"/>
      <c r="I19" s="377"/>
      <c r="J19" s="377"/>
      <c r="K19" s="377"/>
      <c r="L19" s="378">
        <v>721</v>
      </c>
      <c r="M19" s="378"/>
      <c r="N19" s="378"/>
      <c r="O19" s="378"/>
      <c r="P19" s="378"/>
      <c r="Q19" s="378">
        <v>5</v>
      </c>
      <c r="R19" s="378"/>
      <c r="S19" s="378"/>
      <c r="T19" s="378"/>
      <c r="U19" s="378"/>
      <c r="V19" s="378">
        <v>9</v>
      </c>
      <c r="W19" s="378"/>
      <c r="X19" s="378"/>
      <c r="Y19" s="378"/>
      <c r="Z19" s="378"/>
      <c r="AA19" s="382">
        <v>16</v>
      </c>
      <c r="AB19" s="382"/>
      <c r="AC19" s="382"/>
      <c r="AD19" s="382"/>
      <c r="AE19" s="382"/>
      <c r="AF19" s="378">
        <v>6</v>
      </c>
      <c r="AG19" s="378"/>
      <c r="AH19" s="378"/>
      <c r="AI19" s="378"/>
      <c r="AJ19" s="378"/>
      <c r="AK19" s="378"/>
      <c r="AL19" s="378">
        <v>4</v>
      </c>
      <c r="AM19" s="379"/>
      <c r="AN19" s="379"/>
      <c r="AO19" s="379"/>
      <c r="AP19" s="379"/>
      <c r="AQ19" s="379"/>
      <c r="AR19" s="378">
        <v>2</v>
      </c>
      <c r="AS19" s="379"/>
      <c r="AT19" s="379"/>
      <c r="AU19" s="379"/>
      <c r="AV19" s="379"/>
      <c r="AW19" s="379"/>
      <c r="AX19" s="380">
        <v>6</v>
      </c>
      <c r="AY19" s="406"/>
      <c r="AZ19" s="406"/>
      <c r="BA19" s="406"/>
      <c r="BB19" s="406"/>
      <c r="BC19" s="406"/>
      <c r="BD19" s="44"/>
      <c r="BE19" s="44"/>
      <c r="BF19" s="57"/>
      <c r="BG19" s="57"/>
      <c r="BH19" s="57"/>
      <c r="BI19" s="57"/>
      <c r="BJ19" s="57"/>
      <c r="BK19" s="57"/>
      <c r="BL19" s="57"/>
      <c r="BM19" s="57"/>
      <c r="BN19" s="57"/>
    </row>
    <row r="20" spans="1:66" s="4" customFormat="1" ht="24.95" customHeight="1" x14ac:dyDescent="0.15">
      <c r="A20" s="41" t="s">
        <v>483</v>
      </c>
      <c r="B20" s="68"/>
      <c r="C20" s="68"/>
      <c r="D20" s="68"/>
      <c r="E20" s="68"/>
      <c r="F20" s="42"/>
      <c r="G20" s="377">
        <v>787</v>
      </c>
      <c r="H20" s="377"/>
      <c r="I20" s="377"/>
      <c r="J20" s="377"/>
      <c r="K20" s="377"/>
      <c r="L20" s="378">
        <v>739</v>
      </c>
      <c r="M20" s="378"/>
      <c r="N20" s="378"/>
      <c r="O20" s="378"/>
      <c r="P20" s="378"/>
      <c r="Q20" s="378">
        <v>5</v>
      </c>
      <c r="R20" s="378"/>
      <c r="S20" s="378"/>
      <c r="T20" s="378"/>
      <c r="U20" s="378"/>
      <c r="V20" s="378">
        <v>16</v>
      </c>
      <c r="W20" s="378"/>
      <c r="X20" s="378"/>
      <c r="Y20" s="378"/>
      <c r="Z20" s="378"/>
      <c r="AA20" s="378">
        <v>10</v>
      </c>
      <c r="AB20" s="378"/>
      <c r="AC20" s="378"/>
      <c r="AD20" s="378"/>
      <c r="AE20" s="378"/>
      <c r="AF20" s="378">
        <v>10</v>
      </c>
      <c r="AG20" s="378"/>
      <c r="AH20" s="378"/>
      <c r="AI20" s="378"/>
      <c r="AJ20" s="378"/>
      <c r="AK20" s="378"/>
      <c r="AL20" s="378">
        <v>2</v>
      </c>
      <c r="AM20" s="379"/>
      <c r="AN20" s="379"/>
      <c r="AO20" s="379"/>
      <c r="AP20" s="379"/>
      <c r="AQ20" s="379"/>
      <c r="AR20" s="378" t="s">
        <v>92</v>
      </c>
      <c r="AS20" s="379"/>
      <c r="AT20" s="379"/>
      <c r="AU20" s="379"/>
      <c r="AV20" s="379"/>
      <c r="AW20" s="379"/>
      <c r="AX20" s="380">
        <v>5</v>
      </c>
      <c r="AY20" s="379"/>
      <c r="AZ20" s="379"/>
      <c r="BA20" s="379"/>
      <c r="BB20" s="379"/>
      <c r="BC20" s="379"/>
      <c r="BD20" s="44"/>
      <c r="BE20" s="44"/>
      <c r="BF20" s="57"/>
      <c r="BG20" s="57"/>
      <c r="BH20" s="57"/>
      <c r="BI20" s="57"/>
      <c r="BJ20" s="57"/>
      <c r="BK20" s="57"/>
      <c r="BL20" s="57"/>
      <c r="BM20" s="57"/>
      <c r="BN20" s="57"/>
    </row>
    <row r="21" spans="1:66" s="4" customFormat="1" ht="24.95" customHeight="1" x14ac:dyDescent="0.15">
      <c r="A21" s="39" t="s">
        <v>502</v>
      </c>
      <c r="B21" s="68"/>
      <c r="C21" s="68"/>
      <c r="D21" s="68"/>
      <c r="E21" s="68"/>
      <c r="F21" s="42"/>
      <c r="G21" s="377">
        <v>704</v>
      </c>
      <c r="H21" s="377"/>
      <c r="I21" s="377"/>
      <c r="J21" s="377"/>
      <c r="K21" s="377"/>
      <c r="L21" s="378">
        <v>656</v>
      </c>
      <c r="M21" s="378"/>
      <c r="N21" s="378"/>
      <c r="O21" s="378"/>
      <c r="P21" s="378"/>
      <c r="Q21" s="378">
        <v>7</v>
      </c>
      <c r="R21" s="378"/>
      <c r="S21" s="378"/>
      <c r="T21" s="378"/>
      <c r="U21" s="378"/>
      <c r="V21" s="378">
        <v>16</v>
      </c>
      <c r="W21" s="378"/>
      <c r="X21" s="378"/>
      <c r="Y21" s="378"/>
      <c r="Z21" s="378"/>
      <c r="AA21" s="378">
        <v>12</v>
      </c>
      <c r="AB21" s="378"/>
      <c r="AC21" s="378"/>
      <c r="AD21" s="378"/>
      <c r="AE21" s="378"/>
      <c r="AF21" s="378">
        <v>7</v>
      </c>
      <c r="AG21" s="378"/>
      <c r="AH21" s="378"/>
      <c r="AI21" s="378"/>
      <c r="AJ21" s="378"/>
      <c r="AK21" s="378"/>
      <c r="AL21" s="378">
        <v>1</v>
      </c>
      <c r="AM21" s="379"/>
      <c r="AN21" s="379"/>
      <c r="AO21" s="379"/>
      <c r="AP21" s="379"/>
      <c r="AQ21" s="379"/>
      <c r="AR21" s="378">
        <v>1</v>
      </c>
      <c r="AS21" s="379"/>
      <c r="AT21" s="379"/>
      <c r="AU21" s="379"/>
      <c r="AV21" s="379"/>
      <c r="AW21" s="379"/>
      <c r="AX21" s="380">
        <v>4</v>
      </c>
      <c r="AY21" s="379"/>
      <c r="AZ21" s="379"/>
      <c r="BA21" s="379"/>
      <c r="BB21" s="379"/>
      <c r="BC21" s="379"/>
      <c r="BD21" s="44"/>
      <c r="BE21" s="44"/>
      <c r="BF21" s="57"/>
      <c r="BG21" s="57"/>
      <c r="BH21" s="57"/>
      <c r="BI21" s="57"/>
      <c r="BJ21" s="57"/>
      <c r="BK21" s="57"/>
      <c r="BL21" s="57"/>
      <c r="BM21" s="57"/>
      <c r="BN21" s="57"/>
    </row>
    <row r="22" spans="1:66" s="4" customFormat="1" ht="24.95" customHeight="1" x14ac:dyDescent="0.15">
      <c r="A22" s="39" t="s">
        <v>511</v>
      </c>
      <c r="B22" s="68"/>
      <c r="C22" s="68"/>
      <c r="D22" s="68"/>
      <c r="E22" s="68"/>
      <c r="F22" s="42"/>
      <c r="G22" s="377">
        <v>732</v>
      </c>
      <c r="H22" s="377"/>
      <c r="I22" s="377"/>
      <c r="J22" s="377"/>
      <c r="K22" s="377"/>
      <c r="L22" s="378">
        <v>684</v>
      </c>
      <c r="M22" s="378"/>
      <c r="N22" s="378"/>
      <c r="O22" s="378"/>
      <c r="P22" s="378"/>
      <c r="Q22" s="378">
        <v>3</v>
      </c>
      <c r="R22" s="378"/>
      <c r="S22" s="378"/>
      <c r="T22" s="378"/>
      <c r="U22" s="378"/>
      <c r="V22" s="378">
        <v>13</v>
      </c>
      <c r="W22" s="378"/>
      <c r="X22" s="378"/>
      <c r="Y22" s="378"/>
      <c r="Z22" s="378"/>
      <c r="AA22" s="378">
        <v>17</v>
      </c>
      <c r="AB22" s="378"/>
      <c r="AC22" s="378"/>
      <c r="AD22" s="378"/>
      <c r="AE22" s="378"/>
      <c r="AF22" s="378">
        <v>5</v>
      </c>
      <c r="AG22" s="378"/>
      <c r="AH22" s="378"/>
      <c r="AI22" s="378"/>
      <c r="AJ22" s="378"/>
      <c r="AK22" s="378"/>
      <c r="AL22" s="378" t="s">
        <v>92</v>
      </c>
      <c r="AM22" s="379"/>
      <c r="AN22" s="379"/>
      <c r="AO22" s="379"/>
      <c r="AP22" s="379"/>
      <c r="AQ22" s="379"/>
      <c r="AR22" s="378">
        <v>4</v>
      </c>
      <c r="AS22" s="379"/>
      <c r="AT22" s="379"/>
      <c r="AU22" s="379"/>
      <c r="AV22" s="379"/>
      <c r="AW22" s="379"/>
      <c r="AX22" s="380">
        <v>6</v>
      </c>
      <c r="AY22" s="379"/>
      <c r="AZ22" s="379"/>
      <c r="BA22" s="379"/>
      <c r="BB22" s="379"/>
      <c r="BC22" s="379"/>
      <c r="BD22" s="44"/>
      <c r="BE22" s="44"/>
      <c r="BF22" s="57"/>
      <c r="BG22" s="57"/>
      <c r="BH22" s="57"/>
      <c r="BI22" s="57"/>
      <c r="BJ22" s="57"/>
      <c r="BK22" s="57"/>
      <c r="BL22" s="57"/>
      <c r="BM22" s="57"/>
      <c r="BN22" s="57"/>
    </row>
    <row r="23" spans="1:66" s="4" customFormat="1" ht="24.95" customHeight="1" x14ac:dyDescent="0.15">
      <c r="A23" s="45" t="s">
        <v>498</v>
      </c>
      <c r="B23" s="12"/>
      <c r="C23" s="12"/>
      <c r="D23" s="12"/>
      <c r="E23" s="12"/>
      <c r="F23" s="11"/>
      <c r="G23" s="373">
        <v>757</v>
      </c>
      <c r="H23" s="373"/>
      <c r="I23" s="373"/>
      <c r="J23" s="373"/>
      <c r="K23" s="373"/>
      <c r="L23" s="374">
        <v>711</v>
      </c>
      <c r="M23" s="374"/>
      <c r="N23" s="374"/>
      <c r="O23" s="374"/>
      <c r="P23" s="374"/>
      <c r="Q23" s="374">
        <v>6</v>
      </c>
      <c r="R23" s="374"/>
      <c r="S23" s="374"/>
      <c r="T23" s="374"/>
      <c r="U23" s="374"/>
      <c r="V23" s="374">
        <v>14</v>
      </c>
      <c r="W23" s="374"/>
      <c r="X23" s="374"/>
      <c r="Y23" s="374"/>
      <c r="Z23" s="374"/>
      <c r="AA23" s="374">
        <v>14</v>
      </c>
      <c r="AB23" s="374"/>
      <c r="AC23" s="374"/>
      <c r="AD23" s="374"/>
      <c r="AE23" s="374"/>
      <c r="AF23" s="374">
        <v>5</v>
      </c>
      <c r="AG23" s="374"/>
      <c r="AH23" s="374"/>
      <c r="AI23" s="374"/>
      <c r="AJ23" s="374"/>
      <c r="AK23" s="374"/>
      <c r="AL23" s="374">
        <v>3</v>
      </c>
      <c r="AM23" s="375"/>
      <c r="AN23" s="375"/>
      <c r="AO23" s="375"/>
      <c r="AP23" s="375"/>
      <c r="AQ23" s="375"/>
      <c r="AR23" s="374" t="s">
        <v>92</v>
      </c>
      <c r="AS23" s="375"/>
      <c r="AT23" s="375"/>
      <c r="AU23" s="375"/>
      <c r="AV23" s="375"/>
      <c r="AW23" s="375"/>
      <c r="AX23" s="376">
        <v>4</v>
      </c>
      <c r="AY23" s="375"/>
      <c r="AZ23" s="375"/>
      <c r="BA23" s="375"/>
      <c r="BB23" s="375"/>
      <c r="BC23" s="375"/>
      <c r="BD23" s="44"/>
      <c r="BE23" s="44"/>
      <c r="BF23" s="57"/>
      <c r="BG23" s="57"/>
      <c r="BH23" s="57"/>
      <c r="BI23" s="57"/>
      <c r="BJ23" s="57"/>
      <c r="BK23" s="57"/>
      <c r="BL23" s="57"/>
      <c r="BM23" s="57"/>
      <c r="BN23" s="57"/>
    </row>
    <row r="24" spans="1:66" ht="14.4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68" t="s">
        <v>116</v>
      </c>
      <c r="AK24" s="10"/>
      <c r="AL24" s="10"/>
      <c r="AM24" s="10"/>
      <c r="AN24" s="10"/>
      <c r="AO24" s="10"/>
      <c r="AP24" s="10"/>
      <c r="AQ24" s="10"/>
      <c r="AR24" s="10"/>
      <c r="AS24" s="10"/>
      <c r="AT24" s="10"/>
      <c r="AU24" s="10"/>
      <c r="AV24" s="10"/>
      <c r="AW24" s="10"/>
      <c r="AX24" s="10"/>
      <c r="AY24" s="10"/>
      <c r="AZ24" s="10"/>
      <c r="BA24" s="10"/>
      <c r="BB24" s="10"/>
      <c r="BC24" s="10"/>
    </row>
    <row r="25" spans="1:66" ht="10.9" customHeight="1" x14ac:dyDescent="0.15"/>
    <row r="26" spans="1:66" x14ac:dyDescent="0.15">
      <c r="S26" s="1" t="s">
        <v>82</v>
      </c>
    </row>
    <row r="27" spans="1:66" ht="19.5" customHeight="1" thickBo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58" t="s">
        <v>29</v>
      </c>
      <c r="AS27" s="10"/>
      <c r="AT27" s="10"/>
      <c r="AU27" s="10"/>
      <c r="AV27" s="10"/>
      <c r="AW27" s="10"/>
      <c r="AX27" s="10"/>
      <c r="AY27" s="10"/>
      <c r="AZ27" s="10"/>
      <c r="BA27" s="10"/>
      <c r="BB27" s="10"/>
      <c r="BC27" s="10"/>
    </row>
    <row r="28" spans="1:66" ht="15" customHeight="1" x14ac:dyDescent="0.15">
      <c r="A28" s="309" t="s">
        <v>3</v>
      </c>
      <c r="B28" s="365"/>
      <c r="C28" s="365"/>
      <c r="D28" s="365"/>
      <c r="E28" s="365"/>
      <c r="F28" s="365"/>
      <c r="G28" s="366" t="s">
        <v>83</v>
      </c>
      <c r="H28" s="366"/>
      <c r="I28" s="366"/>
      <c r="J28" s="366"/>
      <c r="K28" s="366"/>
      <c r="L28" s="366"/>
      <c r="M28" s="366"/>
      <c r="N28" s="366"/>
      <c r="O28" s="366"/>
      <c r="P28" s="366"/>
      <c r="Q28" s="366"/>
      <c r="R28" s="366"/>
      <c r="S28" s="366" t="s">
        <v>84</v>
      </c>
      <c r="T28" s="366"/>
      <c r="U28" s="366"/>
      <c r="V28" s="366"/>
      <c r="W28" s="366"/>
      <c r="X28" s="366"/>
      <c r="Y28" s="366"/>
      <c r="Z28" s="366"/>
      <c r="AA28" s="366" t="s">
        <v>85</v>
      </c>
      <c r="AB28" s="366"/>
      <c r="AC28" s="366"/>
      <c r="AD28" s="366"/>
      <c r="AE28" s="366"/>
      <c r="AF28" s="366"/>
      <c r="AG28" s="366"/>
      <c r="AH28" s="366"/>
      <c r="AI28" s="366"/>
      <c r="AJ28" s="366"/>
      <c r="AK28" s="366"/>
      <c r="AL28" s="366"/>
      <c r="AM28" s="366" t="s">
        <v>86</v>
      </c>
      <c r="AN28" s="366"/>
      <c r="AO28" s="366"/>
      <c r="AP28" s="366"/>
      <c r="AQ28" s="366"/>
      <c r="AR28" s="366"/>
      <c r="AS28" s="366"/>
      <c r="AT28" s="366"/>
      <c r="AU28" s="366"/>
      <c r="AV28" s="366"/>
      <c r="AW28" s="366"/>
      <c r="AX28" s="366"/>
      <c r="AY28" s="366"/>
      <c r="AZ28" s="367" t="s">
        <v>87</v>
      </c>
      <c r="BA28" s="368"/>
      <c r="BB28" s="368"/>
      <c r="BC28" s="368"/>
    </row>
    <row r="29" spans="1:66" ht="15" customHeight="1" x14ac:dyDescent="0.15">
      <c r="A29" s="336"/>
      <c r="B29" s="357"/>
      <c r="C29" s="357"/>
      <c r="D29" s="357"/>
      <c r="E29" s="357"/>
      <c r="F29" s="357"/>
      <c r="G29" s="357" t="s">
        <v>111</v>
      </c>
      <c r="H29" s="357"/>
      <c r="I29" s="357"/>
      <c r="J29" s="357"/>
      <c r="K29" s="357" t="s">
        <v>88</v>
      </c>
      <c r="L29" s="357"/>
      <c r="M29" s="357"/>
      <c r="N29" s="357"/>
      <c r="O29" s="357" t="s">
        <v>112</v>
      </c>
      <c r="P29" s="357"/>
      <c r="Q29" s="357"/>
      <c r="R29" s="357"/>
      <c r="S29" s="357" t="s">
        <v>89</v>
      </c>
      <c r="T29" s="357"/>
      <c r="U29" s="357"/>
      <c r="V29" s="357"/>
      <c r="W29" s="358" t="s">
        <v>177</v>
      </c>
      <c r="X29" s="359"/>
      <c r="Y29" s="359"/>
      <c r="Z29" s="360"/>
      <c r="AA29" s="364" t="s">
        <v>69</v>
      </c>
      <c r="AB29" s="364"/>
      <c r="AC29" s="364"/>
      <c r="AD29" s="364"/>
      <c r="AE29" s="364" t="s">
        <v>16</v>
      </c>
      <c r="AF29" s="364"/>
      <c r="AG29" s="364"/>
      <c r="AH29" s="364"/>
      <c r="AI29" s="364" t="s">
        <v>17</v>
      </c>
      <c r="AJ29" s="364"/>
      <c r="AK29" s="364"/>
      <c r="AL29" s="364"/>
      <c r="AM29" s="364" t="s">
        <v>90</v>
      </c>
      <c r="AN29" s="364"/>
      <c r="AO29" s="364"/>
      <c r="AP29" s="364"/>
      <c r="AQ29" s="364"/>
      <c r="AR29" s="364"/>
      <c r="AS29" s="364"/>
      <c r="AT29" s="364"/>
      <c r="AU29" s="364"/>
      <c r="AV29" s="357" t="s">
        <v>91</v>
      </c>
      <c r="AW29" s="357"/>
      <c r="AX29" s="357"/>
      <c r="AY29" s="357"/>
      <c r="AZ29" s="369"/>
      <c r="BA29" s="370"/>
      <c r="BB29" s="370"/>
      <c r="BC29" s="370"/>
    </row>
    <row r="30" spans="1:66" ht="15" customHeight="1" x14ac:dyDescent="0.15">
      <c r="A30" s="336"/>
      <c r="B30" s="357"/>
      <c r="C30" s="357"/>
      <c r="D30" s="357"/>
      <c r="E30" s="357"/>
      <c r="F30" s="357"/>
      <c r="G30" s="357"/>
      <c r="H30" s="357"/>
      <c r="I30" s="357"/>
      <c r="J30" s="357"/>
      <c r="K30" s="357"/>
      <c r="L30" s="357"/>
      <c r="M30" s="357"/>
      <c r="N30" s="357"/>
      <c r="O30" s="357"/>
      <c r="P30" s="357"/>
      <c r="Q30" s="357"/>
      <c r="R30" s="357"/>
      <c r="S30" s="357"/>
      <c r="T30" s="357"/>
      <c r="U30" s="357"/>
      <c r="V30" s="357"/>
      <c r="W30" s="361"/>
      <c r="X30" s="362"/>
      <c r="Y30" s="362"/>
      <c r="Z30" s="363"/>
      <c r="AA30" s="364"/>
      <c r="AB30" s="364"/>
      <c r="AC30" s="364"/>
      <c r="AD30" s="364"/>
      <c r="AE30" s="364"/>
      <c r="AF30" s="364"/>
      <c r="AG30" s="364"/>
      <c r="AH30" s="364"/>
      <c r="AI30" s="364"/>
      <c r="AJ30" s="364"/>
      <c r="AK30" s="364"/>
      <c r="AL30" s="364"/>
      <c r="AM30" s="357" t="s">
        <v>69</v>
      </c>
      <c r="AN30" s="357"/>
      <c r="AO30" s="357"/>
      <c r="AP30" s="357" t="s">
        <v>16</v>
      </c>
      <c r="AQ30" s="357"/>
      <c r="AR30" s="357"/>
      <c r="AS30" s="357" t="s">
        <v>17</v>
      </c>
      <c r="AT30" s="357"/>
      <c r="AU30" s="357"/>
      <c r="AV30" s="357"/>
      <c r="AW30" s="357"/>
      <c r="AX30" s="357"/>
      <c r="AY30" s="357"/>
      <c r="AZ30" s="371"/>
      <c r="BA30" s="372"/>
      <c r="BB30" s="372"/>
      <c r="BC30" s="372"/>
    </row>
    <row r="31" spans="1:66" s="4" customFormat="1" ht="22.5" customHeight="1" x14ac:dyDescent="0.15">
      <c r="A31" s="39" t="s">
        <v>181</v>
      </c>
      <c r="B31" s="68"/>
      <c r="C31" s="68"/>
      <c r="D31" s="68"/>
      <c r="E31" s="68"/>
      <c r="F31" s="68"/>
      <c r="G31" s="356">
        <v>1</v>
      </c>
      <c r="H31" s="355"/>
      <c r="I31" s="355"/>
      <c r="J31" s="355"/>
      <c r="K31" s="355" t="s">
        <v>92</v>
      </c>
      <c r="L31" s="355"/>
      <c r="M31" s="355"/>
      <c r="N31" s="355"/>
      <c r="O31" s="355">
        <v>1</v>
      </c>
      <c r="P31" s="355"/>
      <c r="Q31" s="355"/>
      <c r="R31" s="355"/>
      <c r="S31" s="355">
        <v>2</v>
      </c>
      <c r="T31" s="355"/>
      <c r="U31" s="355"/>
      <c r="V31" s="355"/>
      <c r="W31" s="355" t="s">
        <v>92</v>
      </c>
      <c r="X31" s="355"/>
      <c r="Y31" s="355"/>
      <c r="Z31" s="355"/>
      <c r="AA31" s="355">
        <v>212</v>
      </c>
      <c r="AB31" s="355"/>
      <c r="AC31" s="355"/>
      <c r="AD31" s="355"/>
      <c r="AE31" s="355">
        <v>138</v>
      </c>
      <c r="AF31" s="355"/>
      <c r="AG31" s="355"/>
      <c r="AH31" s="355"/>
      <c r="AI31" s="355">
        <v>74</v>
      </c>
      <c r="AJ31" s="355"/>
      <c r="AK31" s="355"/>
      <c r="AL31" s="355"/>
      <c r="AM31" s="355">
        <v>12</v>
      </c>
      <c r="AN31" s="355"/>
      <c r="AO31" s="355"/>
      <c r="AP31" s="355">
        <v>10</v>
      </c>
      <c r="AQ31" s="355"/>
      <c r="AR31" s="355"/>
      <c r="AS31" s="355">
        <v>2</v>
      </c>
      <c r="AT31" s="355"/>
      <c r="AU31" s="355"/>
      <c r="AV31" s="355">
        <v>27</v>
      </c>
      <c r="AW31" s="355"/>
      <c r="AX31" s="355"/>
      <c r="AY31" s="355"/>
      <c r="AZ31" s="355">
        <v>5</v>
      </c>
      <c r="BA31" s="355"/>
      <c r="BB31" s="355"/>
      <c r="BC31" s="355"/>
      <c r="BD31" s="57"/>
      <c r="BE31" s="57"/>
      <c r="BF31" s="57"/>
      <c r="BG31" s="57"/>
      <c r="BH31" s="57"/>
      <c r="BI31" s="57"/>
      <c r="BJ31" s="57"/>
    </row>
    <row r="32" spans="1:66" s="4" customFormat="1" ht="22.5" customHeight="1" x14ac:dyDescent="0.15">
      <c r="A32" s="41" t="s">
        <v>483</v>
      </c>
      <c r="B32" s="68"/>
      <c r="C32" s="68"/>
      <c r="D32" s="68"/>
      <c r="E32" s="68"/>
      <c r="F32" s="42"/>
      <c r="G32" s="355">
        <v>1</v>
      </c>
      <c r="H32" s="355"/>
      <c r="I32" s="355"/>
      <c r="J32" s="355"/>
      <c r="K32" s="355" t="s">
        <v>92</v>
      </c>
      <c r="L32" s="355"/>
      <c r="M32" s="355"/>
      <c r="N32" s="355"/>
      <c r="O32" s="355">
        <v>1</v>
      </c>
      <c r="P32" s="355"/>
      <c r="Q32" s="355"/>
      <c r="R32" s="355"/>
      <c r="S32" s="355">
        <v>2</v>
      </c>
      <c r="T32" s="355"/>
      <c r="U32" s="355"/>
      <c r="V32" s="355"/>
      <c r="W32" s="355" t="s">
        <v>92</v>
      </c>
      <c r="X32" s="355"/>
      <c r="Y32" s="355"/>
      <c r="Z32" s="355"/>
      <c r="AA32" s="355">
        <v>200</v>
      </c>
      <c r="AB32" s="355"/>
      <c r="AC32" s="355"/>
      <c r="AD32" s="355"/>
      <c r="AE32" s="355">
        <v>125</v>
      </c>
      <c r="AF32" s="355"/>
      <c r="AG32" s="355"/>
      <c r="AH32" s="355"/>
      <c r="AI32" s="355">
        <v>75</v>
      </c>
      <c r="AJ32" s="355"/>
      <c r="AK32" s="355"/>
      <c r="AL32" s="355"/>
      <c r="AM32" s="355">
        <v>12</v>
      </c>
      <c r="AN32" s="355"/>
      <c r="AO32" s="355"/>
      <c r="AP32" s="355">
        <v>9</v>
      </c>
      <c r="AQ32" s="355"/>
      <c r="AR32" s="355"/>
      <c r="AS32" s="355">
        <v>3</v>
      </c>
      <c r="AT32" s="355"/>
      <c r="AU32" s="355"/>
      <c r="AV32" s="355">
        <v>28</v>
      </c>
      <c r="AW32" s="355"/>
      <c r="AX32" s="355"/>
      <c r="AY32" s="355"/>
      <c r="AZ32" s="355">
        <v>4</v>
      </c>
      <c r="BA32" s="355"/>
      <c r="BB32" s="355"/>
      <c r="BC32" s="355"/>
      <c r="BD32" s="57"/>
      <c r="BE32" s="57"/>
      <c r="BF32" s="57"/>
      <c r="BG32" s="57"/>
      <c r="BH32" s="57"/>
      <c r="BI32" s="57"/>
      <c r="BJ32" s="57"/>
    </row>
    <row r="33" spans="1:62" s="4" customFormat="1" ht="22.5" customHeight="1" x14ac:dyDescent="0.15">
      <c r="A33" s="41" t="s">
        <v>502</v>
      </c>
      <c r="B33" s="68"/>
      <c r="C33" s="68"/>
      <c r="D33" s="68"/>
      <c r="E33" s="68"/>
      <c r="F33" s="42"/>
      <c r="G33" s="355">
        <v>1</v>
      </c>
      <c r="H33" s="355"/>
      <c r="I33" s="355"/>
      <c r="J33" s="355"/>
      <c r="K33" s="355" t="s">
        <v>92</v>
      </c>
      <c r="L33" s="355"/>
      <c r="M33" s="355"/>
      <c r="N33" s="355"/>
      <c r="O33" s="355">
        <v>1</v>
      </c>
      <c r="P33" s="355"/>
      <c r="Q33" s="355"/>
      <c r="R33" s="355"/>
      <c r="S33" s="355">
        <v>2</v>
      </c>
      <c r="T33" s="355"/>
      <c r="U33" s="355"/>
      <c r="V33" s="355"/>
      <c r="W33" s="355" t="s">
        <v>92</v>
      </c>
      <c r="X33" s="355"/>
      <c r="Y33" s="355"/>
      <c r="Z33" s="355"/>
      <c r="AA33" s="355">
        <v>190</v>
      </c>
      <c r="AB33" s="355"/>
      <c r="AC33" s="355"/>
      <c r="AD33" s="355"/>
      <c r="AE33" s="355">
        <v>117</v>
      </c>
      <c r="AF33" s="355"/>
      <c r="AG33" s="355"/>
      <c r="AH33" s="355"/>
      <c r="AI33" s="355">
        <v>73</v>
      </c>
      <c r="AJ33" s="355"/>
      <c r="AK33" s="355"/>
      <c r="AL33" s="355"/>
      <c r="AM33" s="355">
        <v>12</v>
      </c>
      <c r="AN33" s="355"/>
      <c r="AO33" s="355"/>
      <c r="AP33" s="355">
        <v>10</v>
      </c>
      <c r="AQ33" s="355"/>
      <c r="AR33" s="355"/>
      <c r="AS33" s="355">
        <v>2</v>
      </c>
      <c r="AT33" s="355"/>
      <c r="AU33" s="355"/>
      <c r="AV33" s="355">
        <v>29</v>
      </c>
      <c r="AW33" s="355"/>
      <c r="AX33" s="355"/>
      <c r="AY33" s="355"/>
      <c r="AZ33" s="355">
        <v>4</v>
      </c>
      <c r="BA33" s="355"/>
      <c r="BB33" s="355"/>
      <c r="BC33" s="355"/>
      <c r="BD33" s="57"/>
      <c r="BE33" s="57"/>
      <c r="BF33" s="57"/>
      <c r="BG33" s="57"/>
      <c r="BH33" s="57"/>
      <c r="BI33" s="57"/>
      <c r="BJ33" s="57"/>
    </row>
    <row r="34" spans="1:62" s="4" customFormat="1" ht="22.5" customHeight="1" x14ac:dyDescent="0.15">
      <c r="A34" s="41" t="s">
        <v>503</v>
      </c>
      <c r="B34" s="68"/>
      <c r="C34" s="68"/>
      <c r="D34" s="68"/>
      <c r="E34" s="68"/>
      <c r="F34" s="42"/>
      <c r="G34" s="355">
        <v>1</v>
      </c>
      <c r="H34" s="355"/>
      <c r="I34" s="355"/>
      <c r="J34" s="355"/>
      <c r="K34" s="355" t="s">
        <v>92</v>
      </c>
      <c r="L34" s="355"/>
      <c r="M34" s="355"/>
      <c r="N34" s="355"/>
      <c r="O34" s="355">
        <v>1</v>
      </c>
      <c r="P34" s="355"/>
      <c r="Q34" s="355"/>
      <c r="R34" s="355"/>
      <c r="S34" s="355">
        <v>2</v>
      </c>
      <c r="T34" s="355"/>
      <c r="U34" s="355"/>
      <c r="V34" s="355"/>
      <c r="W34" s="355" t="s">
        <v>92</v>
      </c>
      <c r="X34" s="355"/>
      <c r="Y34" s="355"/>
      <c r="Z34" s="355"/>
      <c r="AA34" s="355">
        <v>169</v>
      </c>
      <c r="AB34" s="355"/>
      <c r="AC34" s="355"/>
      <c r="AD34" s="355"/>
      <c r="AE34" s="355">
        <v>97</v>
      </c>
      <c r="AF34" s="355"/>
      <c r="AG34" s="355"/>
      <c r="AH34" s="355"/>
      <c r="AI34" s="355">
        <v>72</v>
      </c>
      <c r="AJ34" s="355"/>
      <c r="AK34" s="355"/>
      <c r="AL34" s="355"/>
      <c r="AM34" s="355">
        <v>13</v>
      </c>
      <c r="AN34" s="355"/>
      <c r="AO34" s="355"/>
      <c r="AP34" s="355">
        <v>9</v>
      </c>
      <c r="AQ34" s="355"/>
      <c r="AR34" s="355"/>
      <c r="AS34" s="355">
        <v>4</v>
      </c>
      <c r="AT34" s="355"/>
      <c r="AU34" s="355"/>
      <c r="AV34" s="355">
        <v>27</v>
      </c>
      <c r="AW34" s="355"/>
      <c r="AX34" s="355"/>
      <c r="AY34" s="355"/>
      <c r="AZ34" s="355">
        <v>3</v>
      </c>
      <c r="BA34" s="355"/>
      <c r="BB34" s="355"/>
      <c r="BC34" s="355"/>
      <c r="BD34" s="57"/>
      <c r="BE34" s="57"/>
      <c r="BF34" s="57"/>
      <c r="BG34" s="57"/>
      <c r="BH34" s="57"/>
      <c r="BI34" s="57"/>
      <c r="BJ34" s="57"/>
    </row>
    <row r="35" spans="1:62" s="78" customFormat="1" ht="22.5" customHeight="1" x14ac:dyDescent="0.15">
      <c r="A35" s="43" t="s">
        <v>500</v>
      </c>
      <c r="B35" s="12"/>
      <c r="C35" s="12"/>
      <c r="D35" s="12"/>
      <c r="E35" s="12"/>
      <c r="F35" s="11"/>
      <c r="G35" s="354">
        <v>1</v>
      </c>
      <c r="H35" s="354"/>
      <c r="I35" s="354"/>
      <c r="J35" s="354"/>
      <c r="K35" s="354" t="s">
        <v>509</v>
      </c>
      <c r="L35" s="354"/>
      <c r="M35" s="354"/>
      <c r="N35" s="354"/>
      <c r="O35" s="354">
        <v>1</v>
      </c>
      <c r="P35" s="354"/>
      <c r="Q35" s="354"/>
      <c r="R35" s="354"/>
      <c r="S35" s="354">
        <v>2</v>
      </c>
      <c r="T35" s="354"/>
      <c r="U35" s="354"/>
      <c r="V35" s="354"/>
      <c r="W35" s="354" t="s">
        <v>504</v>
      </c>
      <c r="X35" s="354"/>
      <c r="Y35" s="354"/>
      <c r="Z35" s="354"/>
      <c r="AA35" s="354">
        <v>179</v>
      </c>
      <c r="AB35" s="354"/>
      <c r="AC35" s="354"/>
      <c r="AD35" s="354"/>
      <c r="AE35" s="354">
        <v>106</v>
      </c>
      <c r="AF35" s="354"/>
      <c r="AG35" s="354"/>
      <c r="AH35" s="354"/>
      <c r="AI35" s="354">
        <v>73</v>
      </c>
      <c r="AJ35" s="354"/>
      <c r="AK35" s="354"/>
      <c r="AL35" s="354"/>
      <c r="AM35" s="354">
        <v>12</v>
      </c>
      <c r="AN35" s="354"/>
      <c r="AO35" s="354"/>
      <c r="AP35" s="354">
        <v>8</v>
      </c>
      <c r="AQ35" s="354"/>
      <c r="AR35" s="354"/>
      <c r="AS35" s="354">
        <v>4</v>
      </c>
      <c r="AT35" s="354"/>
      <c r="AU35" s="354"/>
      <c r="AV35" s="354">
        <v>33</v>
      </c>
      <c r="AW35" s="354"/>
      <c r="AX35" s="354"/>
      <c r="AY35" s="354"/>
      <c r="AZ35" s="354">
        <v>3</v>
      </c>
      <c r="BA35" s="354"/>
      <c r="BB35" s="354"/>
      <c r="BC35" s="354"/>
      <c r="BD35" s="68"/>
      <c r="BE35" s="68"/>
      <c r="BF35" s="68"/>
      <c r="BG35" s="68"/>
      <c r="BH35" s="68"/>
      <c r="BI35" s="68"/>
      <c r="BJ35" s="68"/>
    </row>
    <row r="36" spans="1:62" x14ac:dyDescent="0.15">
      <c r="A36" s="10"/>
      <c r="B36" s="10"/>
      <c r="C36" s="10"/>
      <c r="D36" s="10"/>
      <c r="E36" s="10"/>
      <c r="F36" s="10"/>
      <c r="G36" s="60"/>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68" t="s">
        <v>116</v>
      </c>
      <c r="AL36" s="36"/>
      <c r="AM36" s="36"/>
      <c r="AN36" s="36"/>
      <c r="AO36" s="36"/>
      <c r="AP36" s="36"/>
      <c r="AQ36" s="36"/>
      <c r="AR36" s="36"/>
      <c r="AS36" s="36"/>
      <c r="AT36" s="36"/>
      <c r="AU36" s="36"/>
      <c r="AV36" s="36"/>
      <c r="AW36" s="36"/>
      <c r="AX36" s="36"/>
      <c r="AY36" s="36"/>
      <c r="AZ36" s="36"/>
      <c r="BA36" s="36"/>
      <c r="BB36" s="36"/>
      <c r="BC36" s="36"/>
    </row>
    <row r="37" spans="1:62" x14ac:dyDescent="0.15">
      <c r="G37" s="7"/>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row>
    <row r="38" spans="1:62" x14ac:dyDescent="0.15">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row>
    <row r="39" spans="1:62" x14ac:dyDescent="0.15">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row>
    <row r="40" spans="1:62" x14ac:dyDescent="0.15">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row>
    <row r="41" spans="1:62" x14ac:dyDescent="0.15">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row>
    <row r="42" spans="1:62" x14ac:dyDescent="0.15">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row>
    <row r="43" spans="1:62" x14ac:dyDescent="0.15">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row>
  </sheetData>
  <mergeCells count="220">
    <mergeCell ref="V1:AL1"/>
    <mergeCell ref="AE4:AH5"/>
    <mergeCell ref="AI4:AU4"/>
    <mergeCell ref="AV4:BC4"/>
    <mergeCell ref="AI5:AM5"/>
    <mergeCell ref="AN5:AQ5"/>
    <mergeCell ref="AR5:AU5"/>
    <mergeCell ref="AV5:AY5"/>
    <mergeCell ref="AZ5:BC5"/>
    <mergeCell ref="A3:F5"/>
    <mergeCell ref="G3:J5"/>
    <mergeCell ref="K3:V3"/>
    <mergeCell ref="W3:AH3"/>
    <mergeCell ref="AI3:BC3"/>
    <mergeCell ref="K4:N5"/>
    <mergeCell ref="O4:R5"/>
    <mergeCell ref="S4:V5"/>
    <mergeCell ref="W4:Z5"/>
    <mergeCell ref="AA4:AD5"/>
    <mergeCell ref="AE6:AH6"/>
    <mergeCell ref="AI6:AM6"/>
    <mergeCell ref="AN6:AQ6"/>
    <mergeCell ref="AR6:AU6"/>
    <mergeCell ref="AV6:AY6"/>
    <mergeCell ref="AZ6:BC6"/>
    <mergeCell ref="G6:J6"/>
    <mergeCell ref="K6:N6"/>
    <mergeCell ref="O6:R6"/>
    <mergeCell ref="S6:V6"/>
    <mergeCell ref="W6:Z6"/>
    <mergeCell ref="AA6:AD6"/>
    <mergeCell ref="AE7:AH7"/>
    <mergeCell ref="AI7:AM7"/>
    <mergeCell ref="AN7:AQ7"/>
    <mergeCell ref="AR7:AU7"/>
    <mergeCell ref="AV7:AY7"/>
    <mergeCell ref="AZ7:BC7"/>
    <mergeCell ref="G7:J7"/>
    <mergeCell ref="K7:N7"/>
    <mergeCell ref="O7:R7"/>
    <mergeCell ref="S7:V7"/>
    <mergeCell ref="W7:Z7"/>
    <mergeCell ref="AA7:AD7"/>
    <mergeCell ref="AE8:AH8"/>
    <mergeCell ref="AI8:AM8"/>
    <mergeCell ref="AN8:AQ8"/>
    <mergeCell ref="AR8:AU8"/>
    <mergeCell ref="AV8:AY8"/>
    <mergeCell ref="AZ8:BC8"/>
    <mergeCell ref="G8:J8"/>
    <mergeCell ref="K8:N8"/>
    <mergeCell ref="O8:R8"/>
    <mergeCell ref="S8:V8"/>
    <mergeCell ref="W8:Z8"/>
    <mergeCell ref="AA8:AD8"/>
    <mergeCell ref="AE9:AH9"/>
    <mergeCell ref="AI9:AM9"/>
    <mergeCell ref="AN9:AQ9"/>
    <mergeCell ref="AR9:AU9"/>
    <mergeCell ref="AV9:AY9"/>
    <mergeCell ref="AZ9:BC9"/>
    <mergeCell ref="G9:J9"/>
    <mergeCell ref="K9:N9"/>
    <mergeCell ref="O9:R9"/>
    <mergeCell ref="S9:V9"/>
    <mergeCell ref="W9:Z9"/>
    <mergeCell ref="AA9:AD9"/>
    <mergeCell ref="AE10:AH10"/>
    <mergeCell ref="AI10:AM10"/>
    <mergeCell ref="AN10:AQ10"/>
    <mergeCell ref="AR10:AU10"/>
    <mergeCell ref="AV10:AY10"/>
    <mergeCell ref="AZ10:BC10"/>
    <mergeCell ref="Q18:U18"/>
    <mergeCell ref="V18:Z18"/>
    <mergeCell ref="G10:J10"/>
    <mergeCell ref="K10:N10"/>
    <mergeCell ref="O10:R10"/>
    <mergeCell ref="S10:V10"/>
    <mergeCell ref="W10:Z10"/>
    <mergeCell ref="AA10:AD10"/>
    <mergeCell ref="A16:F18"/>
    <mergeCell ref="G16:K18"/>
    <mergeCell ref="L16:AK16"/>
    <mergeCell ref="AA19:AE19"/>
    <mergeCell ref="AF19:AK19"/>
    <mergeCell ref="AL16:AQ18"/>
    <mergeCell ref="AR16:AW18"/>
    <mergeCell ref="AX16:BC18"/>
    <mergeCell ref="L17:Z17"/>
    <mergeCell ref="AA17:AE18"/>
    <mergeCell ref="AF17:AK18"/>
    <mergeCell ref="L18:P18"/>
    <mergeCell ref="AL19:AQ19"/>
    <mergeCell ref="AR19:AW19"/>
    <mergeCell ref="AX19:BC19"/>
    <mergeCell ref="G19:K19"/>
    <mergeCell ref="L19:P19"/>
    <mergeCell ref="Q19:U19"/>
    <mergeCell ref="V19:Z19"/>
    <mergeCell ref="G20:K20"/>
    <mergeCell ref="L20:P20"/>
    <mergeCell ref="Q20:U20"/>
    <mergeCell ref="V20:Z20"/>
    <mergeCell ref="AA20:AE20"/>
    <mergeCell ref="AF20:AK20"/>
    <mergeCell ref="AL20:AQ20"/>
    <mergeCell ref="AR20:AW20"/>
    <mergeCell ref="AX20:BC20"/>
    <mergeCell ref="G21:K21"/>
    <mergeCell ref="L21:P21"/>
    <mergeCell ref="Q21:U21"/>
    <mergeCell ref="V21:Z21"/>
    <mergeCell ref="AA21:AE21"/>
    <mergeCell ref="AF21:AK21"/>
    <mergeCell ref="AL21:AQ21"/>
    <mergeCell ref="AR21:AW21"/>
    <mergeCell ref="AX21:BC21"/>
    <mergeCell ref="G22:K22"/>
    <mergeCell ref="L22:P22"/>
    <mergeCell ref="Q22:U22"/>
    <mergeCell ref="V22:Z22"/>
    <mergeCell ref="AA22:AE22"/>
    <mergeCell ref="AF22:AK22"/>
    <mergeCell ref="AL22:AQ22"/>
    <mergeCell ref="AR22:AW22"/>
    <mergeCell ref="AX22:BC22"/>
    <mergeCell ref="G23:K23"/>
    <mergeCell ref="L23:P23"/>
    <mergeCell ref="Q23:U23"/>
    <mergeCell ref="V23:Z23"/>
    <mergeCell ref="AA23:AE23"/>
    <mergeCell ref="AF23:AK23"/>
    <mergeCell ref="AL23:AQ23"/>
    <mergeCell ref="AR23:AW23"/>
    <mergeCell ref="AX23:BC23"/>
    <mergeCell ref="A28:F30"/>
    <mergeCell ref="G28:R28"/>
    <mergeCell ref="S28:Z28"/>
    <mergeCell ref="AA28:AL28"/>
    <mergeCell ref="AM28:AY28"/>
    <mergeCell ref="AZ28:BC30"/>
    <mergeCell ref="G29:J30"/>
    <mergeCell ref="K29:N30"/>
    <mergeCell ref="O29:R30"/>
    <mergeCell ref="AV29:AY30"/>
    <mergeCell ref="AM30:AO30"/>
    <mergeCell ref="AP30:AR30"/>
    <mergeCell ref="AS30:AU30"/>
    <mergeCell ref="AE29:AH30"/>
    <mergeCell ref="AI29:AL30"/>
    <mergeCell ref="AM29:AU29"/>
    <mergeCell ref="AV32:AY32"/>
    <mergeCell ref="AZ32:BC32"/>
    <mergeCell ref="G31:J31"/>
    <mergeCell ref="K31:N31"/>
    <mergeCell ref="O31:R31"/>
    <mergeCell ref="S31:V31"/>
    <mergeCell ref="W31:Z31"/>
    <mergeCell ref="AA31:AD31"/>
    <mergeCell ref="S29:V30"/>
    <mergeCell ref="W29:Z30"/>
    <mergeCell ref="AA29:AD30"/>
    <mergeCell ref="G35:J35"/>
    <mergeCell ref="K35:N35"/>
    <mergeCell ref="O35:R35"/>
    <mergeCell ref="S35:V35"/>
    <mergeCell ref="W35:Z35"/>
    <mergeCell ref="AA35:AD35"/>
    <mergeCell ref="AZ31:BC31"/>
    <mergeCell ref="G32:J32"/>
    <mergeCell ref="K32:N32"/>
    <mergeCell ref="O32:R32"/>
    <mergeCell ref="S32:V32"/>
    <mergeCell ref="W32:Z32"/>
    <mergeCell ref="AA32:AD32"/>
    <mergeCell ref="AE32:AH32"/>
    <mergeCell ref="AI32:AL32"/>
    <mergeCell ref="AM32:AO32"/>
    <mergeCell ref="AE31:AH31"/>
    <mergeCell ref="AI31:AL31"/>
    <mergeCell ref="AM31:AO31"/>
    <mergeCell ref="AP31:AR31"/>
    <mergeCell ref="AS31:AU31"/>
    <mergeCell ref="AV31:AY31"/>
    <mergeCell ref="AP32:AR32"/>
    <mergeCell ref="AS32:AU32"/>
    <mergeCell ref="AZ33:BC33"/>
    <mergeCell ref="G34:J34"/>
    <mergeCell ref="K34:N34"/>
    <mergeCell ref="O34:R34"/>
    <mergeCell ref="S34:V34"/>
    <mergeCell ref="W34:Z34"/>
    <mergeCell ref="AA34:AD34"/>
    <mergeCell ref="AE34:AH34"/>
    <mergeCell ref="AI34:AL34"/>
    <mergeCell ref="AM34:AO34"/>
    <mergeCell ref="AE33:AH33"/>
    <mergeCell ref="AI33:AL33"/>
    <mergeCell ref="AM33:AO33"/>
    <mergeCell ref="AP33:AR33"/>
    <mergeCell ref="AS33:AU33"/>
    <mergeCell ref="AV33:AY33"/>
    <mergeCell ref="G33:J33"/>
    <mergeCell ref="K33:N33"/>
    <mergeCell ref="O33:R33"/>
    <mergeCell ref="S33:V33"/>
    <mergeCell ref="W33:Z33"/>
    <mergeCell ref="AA33:AD33"/>
    <mergeCell ref="AZ35:BC35"/>
    <mergeCell ref="AE35:AH35"/>
    <mergeCell ref="AI35:AL35"/>
    <mergeCell ref="AM35:AO35"/>
    <mergeCell ref="AP35:AR35"/>
    <mergeCell ref="AS35:AU35"/>
    <mergeCell ref="AV35:AY35"/>
    <mergeCell ref="AP34:AR34"/>
    <mergeCell ref="AS34:AU34"/>
    <mergeCell ref="AV34:AY34"/>
    <mergeCell ref="AZ34:BC34"/>
  </mergeCells>
  <phoneticPr fontId="3"/>
  <printOptions horizontalCentered="1"/>
  <pageMargins left="0.86614173228346458" right="0.70866141732283472" top="0.78740157480314965" bottom="1.1023622047244095" header="0.51181102362204722" footer="0.47244094488188981"/>
  <pageSetup paperSize="9" scale="96" firstPageNumber="61"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Normal="100" zoomScaleSheetLayoutView="70" workbookViewId="0">
      <selection sqref="A1:F1"/>
    </sheetView>
  </sheetViews>
  <sheetFormatPr defaultRowHeight="12" x14ac:dyDescent="0.15"/>
  <cols>
    <col min="1" max="1" width="19.42578125" style="97" customWidth="1"/>
    <col min="2" max="2" width="6.7109375" style="97" customWidth="1"/>
    <col min="3" max="3" width="10.7109375" style="97" customWidth="1"/>
    <col min="4" max="4" width="6.7109375" style="97" customWidth="1"/>
    <col min="5" max="5" width="10.7109375" style="97" customWidth="1"/>
    <col min="6" max="6" width="6.7109375" style="97" customWidth="1"/>
    <col min="7" max="7" width="10.7109375" style="96" customWidth="1"/>
    <col min="8" max="8" width="6.7109375" style="97" customWidth="1"/>
    <col min="9" max="9" width="10.7109375" style="97" customWidth="1"/>
    <col min="10" max="10" width="6.7109375" style="97" customWidth="1"/>
    <col min="11" max="11" width="10.7109375" style="97" customWidth="1"/>
    <col min="12" max="12" width="6.7109375" style="97" customWidth="1"/>
    <col min="13" max="13" width="11.140625" style="97" customWidth="1"/>
    <col min="14" max="14" width="6.7109375" style="97" customWidth="1"/>
    <col min="15" max="15" width="10.7109375" style="97" customWidth="1"/>
    <col min="16" max="16" width="6.7109375" style="97" customWidth="1"/>
    <col min="17" max="17" width="10.7109375" style="97" customWidth="1"/>
    <col min="18" max="18" width="6.7109375" style="97" customWidth="1"/>
    <col min="19" max="19" width="10.7109375" style="97" customWidth="1"/>
    <col min="20" max="20" width="6.7109375" style="97" customWidth="1"/>
    <col min="21" max="21" width="10.7109375" style="97" customWidth="1"/>
    <col min="22" max="22" width="6.7109375" style="97" customWidth="1"/>
    <col min="23" max="23" width="11" style="97" customWidth="1"/>
    <col min="24" max="24" width="6.7109375" style="97" customWidth="1"/>
    <col min="25" max="25" width="10.7109375" style="97" customWidth="1"/>
    <col min="26" max="26" width="8.5703125" style="97" bestFit="1" customWidth="1"/>
    <col min="27" max="27" width="10.7109375" style="97" customWidth="1"/>
    <col min="28" max="256" width="8.85546875" style="97"/>
    <col min="257" max="257" width="19.42578125" style="97" customWidth="1"/>
    <col min="258" max="258" width="6.7109375" style="97" customWidth="1"/>
    <col min="259" max="259" width="10.7109375" style="97" customWidth="1"/>
    <col min="260" max="260" width="6.7109375" style="97" customWidth="1"/>
    <col min="261" max="261" width="10.7109375" style="97" customWidth="1"/>
    <col min="262" max="262" width="6.7109375" style="97" customWidth="1"/>
    <col min="263" max="263" width="10.7109375" style="97" customWidth="1"/>
    <col min="264" max="264" width="6.7109375" style="97" customWidth="1"/>
    <col min="265" max="265" width="10.7109375" style="97" customWidth="1"/>
    <col min="266" max="266" width="6.7109375" style="97" customWidth="1"/>
    <col min="267" max="267" width="10.7109375" style="97" customWidth="1"/>
    <col min="268" max="268" width="6.7109375" style="97" customWidth="1"/>
    <col min="269" max="269" width="10.7109375" style="97" customWidth="1"/>
    <col min="270" max="270" width="6.7109375" style="97" customWidth="1"/>
    <col min="271" max="271" width="10.7109375" style="97" customWidth="1"/>
    <col min="272" max="272" width="6.7109375" style="97" customWidth="1"/>
    <col min="273" max="273" width="10.7109375" style="97" customWidth="1"/>
    <col min="274" max="274" width="6.7109375" style="97" customWidth="1"/>
    <col min="275" max="275" width="10.7109375" style="97" customWidth="1"/>
    <col min="276" max="276" width="6.7109375" style="97" customWidth="1"/>
    <col min="277" max="277" width="10.7109375" style="97" customWidth="1"/>
    <col min="278" max="278" width="6.7109375" style="97" customWidth="1"/>
    <col min="279" max="279" width="10.7109375" style="97" customWidth="1"/>
    <col min="280" max="280" width="6.7109375" style="97" customWidth="1"/>
    <col min="281" max="281" width="10.7109375" style="97" customWidth="1"/>
    <col min="282" max="282" width="6.7109375" style="97" customWidth="1"/>
    <col min="283" max="283" width="10.7109375" style="97" customWidth="1"/>
    <col min="284" max="512" width="8.85546875" style="97"/>
    <col min="513" max="513" width="19.42578125" style="97" customWidth="1"/>
    <col min="514" max="514" width="6.7109375" style="97" customWidth="1"/>
    <col min="515" max="515" width="10.7109375" style="97" customWidth="1"/>
    <col min="516" max="516" width="6.7109375" style="97" customWidth="1"/>
    <col min="517" max="517" width="10.7109375" style="97" customWidth="1"/>
    <col min="518" max="518" width="6.7109375" style="97" customWidth="1"/>
    <col min="519" max="519" width="10.7109375" style="97" customWidth="1"/>
    <col min="520" max="520" width="6.7109375" style="97" customWidth="1"/>
    <col min="521" max="521" width="10.7109375" style="97" customWidth="1"/>
    <col min="522" max="522" width="6.7109375" style="97" customWidth="1"/>
    <col min="523" max="523" width="10.7109375" style="97" customWidth="1"/>
    <col min="524" max="524" width="6.7109375" style="97" customWidth="1"/>
    <col min="525" max="525" width="10.7109375" style="97" customWidth="1"/>
    <col min="526" max="526" width="6.7109375" style="97" customWidth="1"/>
    <col min="527" max="527" width="10.7109375" style="97" customWidth="1"/>
    <col min="528" max="528" width="6.7109375" style="97" customWidth="1"/>
    <col min="529" max="529" width="10.7109375" style="97" customWidth="1"/>
    <col min="530" max="530" width="6.7109375" style="97" customWidth="1"/>
    <col min="531" max="531" width="10.7109375" style="97" customWidth="1"/>
    <col min="532" max="532" width="6.7109375" style="97" customWidth="1"/>
    <col min="533" max="533" width="10.7109375" style="97" customWidth="1"/>
    <col min="534" max="534" width="6.7109375" style="97" customWidth="1"/>
    <col min="535" max="535" width="10.7109375" style="97" customWidth="1"/>
    <col min="536" max="536" width="6.7109375" style="97" customWidth="1"/>
    <col min="537" max="537" width="10.7109375" style="97" customWidth="1"/>
    <col min="538" max="538" width="6.7109375" style="97" customWidth="1"/>
    <col min="539" max="539" width="10.7109375" style="97" customWidth="1"/>
    <col min="540" max="768" width="8.85546875" style="97"/>
    <col min="769" max="769" width="19.42578125" style="97" customWidth="1"/>
    <col min="770" max="770" width="6.7109375" style="97" customWidth="1"/>
    <col min="771" max="771" width="10.7109375" style="97" customWidth="1"/>
    <col min="772" max="772" width="6.7109375" style="97" customWidth="1"/>
    <col min="773" max="773" width="10.7109375" style="97" customWidth="1"/>
    <col min="774" max="774" width="6.7109375" style="97" customWidth="1"/>
    <col min="775" max="775" width="10.7109375" style="97" customWidth="1"/>
    <col min="776" max="776" width="6.7109375" style="97" customWidth="1"/>
    <col min="777" max="777" width="10.7109375" style="97" customWidth="1"/>
    <col min="778" max="778" width="6.7109375" style="97" customWidth="1"/>
    <col min="779" max="779" width="10.7109375" style="97" customWidth="1"/>
    <col min="780" max="780" width="6.7109375" style="97" customWidth="1"/>
    <col min="781" max="781" width="10.7109375" style="97" customWidth="1"/>
    <col min="782" max="782" width="6.7109375" style="97" customWidth="1"/>
    <col min="783" max="783" width="10.7109375" style="97" customWidth="1"/>
    <col min="784" max="784" width="6.7109375" style="97" customWidth="1"/>
    <col min="785" max="785" width="10.7109375" style="97" customWidth="1"/>
    <col min="786" max="786" width="6.7109375" style="97" customWidth="1"/>
    <col min="787" max="787" width="10.7109375" style="97" customWidth="1"/>
    <col min="788" max="788" width="6.7109375" style="97" customWidth="1"/>
    <col min="789" max="789" width="10.7109375" style="97" customWidth="1"/>
    <col min="790" max="790" width="6.7109375" style="97" customWidth="1"/>
    <col min="791" max="791" width="10.7109375" style="97" customWidth="1"/>
    <col min="792" max="792" width="6.7109375" style="97" customWidth="1"/>
    <col min="793" max="793" width="10.7109375" style="97" customWidth="1"/>
    <col min="794" max="794" width="6.7109375" style="97" customWidth="1"/>
    <col min="795" max="795" width="10.7109375" style="97" customWidth="1"/>
    <col min="796" max="1024" width="8.85546875" style="97"/>
    <col min="1025" max="1025" width="19.42578125" style="97" customWidth="1"/>
    <col min="1026" max="1026" width="6.7109375" style="97" customWidth="1"/>
    <col min="1027" max="1027" width="10.7109375" style="97" customWidth="1"/>
    <col min="1028" max="1028" width="6.7109375" style="97" customWidth="1"/>
    <col min="1029" max="1029" width="10.7109375" style="97" customWidth="1"/>
    <col min="1030" max="1030" width="6.7109375" style="97" customWidth="1"/>
    <col min="1031" max="1031" width="10.7109375" style="97" customWidth="1"/>
    <col min="1032" max="1032" width="6.7109375" style="97" customWidth="1"/>
    <col min="1033" max="1033" width="10.7109375" style="97" customWidth="1"/>
    <col min="1034" max="1034" width="6.7109375" style="97" customWidth="1"/>
    <col min="1035" max="1035" width="10.7109375" style="97" customWidth="1"/>
    <col min="1036" max="1036" width="6.7109375" style="97" customWidth="1"/>
    <col min="1037" max="1037" width="10.7109375" style="97" customWidth="1"/>
    <col min="1038" max="1038" width="6.7109375" style="97" customWidth="1"/>
    <col min="1039" max="1039" width="10.7109375" style="97" customWidth="1"/>
    <col min="1040" max="1040" width="6.7109375" style="97" customWidth="1"/>
    <col min="1041" max="1041" width="10.7109375" style="97" customWidth="1"/>
    <col min="1042" max="1042" width="6.7109375" style="97" customWidth="1"/>
    <col min="1043" max="1043" width="10.7109375" style="97" customWidth="1"/>
    <col min="1044" max="1044" width="6.7109375" style="97" customWidth="1"/>
    <col min="1045" max="1045" width="10.7109375" style="97" customWidth="1"/>
    <col min="1046" max="1046" width="6.7109375" style="97" customWidth="1"/>
    <col min="1047" max="1047" width="10.7109375" style="97" customWidth="1"/>
    <col min="1048" max="1048" width="6.7109375" style="97" customWidth="1"/>
    <col min="1049" max="1049" width="10.7109375" style="97" customWidth="1"/>
    <col min="1050" max="1050" width="6.7109375" style="97" customWidth="1"/>
    <col min="1051" max="1051" width="10.7109375" style="97" customWidth="1"/>
    <col min="1052" max="1280" width="8.85546875" style="97"/>
    <col min="1281" max="1281" width="19.42578125" style="97" customWidth="1"/>
    <col min="1282" max="1282" width="6.7109375" style="97" customWidth="1"/>
    <col min="1283" max="1283" width="10.7109375" style="97" customWidth="1"/>
    <col min="1284" max="1284" width="6.7109375" style="97" customWidth="1"/>
    <col min="1285" max="1285" width="10.7109375" style="97" customWidth="1"/>
    <col min="1286" max="1286" width="6.7109375" style="97" customWidth="1"/>
    <col min="1287" max="1287" width="10.7109375" style="97" customWidth="1"/>
    <col min="1288" max="1288" width="6.7109375" style="97" customWidth="1"/>
    <col min="1289" max="1289" width="10.7109375" style="97" customWidth="1"/>
    <col min="1290" max="1290" width="6.7109375" style="97" customWidth="1"/>
    <col min="1291" max="1291" width="10.7109375" style="97" customWidth="1"/>
    <col min="1292" max="1292" width="6.7109375" style="97" customWidth="1"/>
    <col min="1293" max="1293" width="10.7109375" style="97" customWidth="1"/>
    <col min="1294" max="1294" width="6.7109375" style="97" customWidth="1"/>
    <col min="1295" max="1295" width="10.7109375" style="97" customWidth="1"/>
    <col min="1296" max="1296" width="6.7109375" style="97" customWidth="1"/>
    <col min="1297" max="1297" width="10.7109375" style="97" customWidth="1"/>
    <col min="1298" max="1298" width="6.7109375" style="97" customWidth="1"/>
    <col min="1299" max="1299" width="10.7109375" style="97" customWidth="1"/>
    <col min="1300" max="1300" width="6.7109375" style="97" customWidth="1"/>
    <col min="1301" max="1301" width="10.7109375" style="97" customWidth="1"/>
    <col min="1302" max="1302" width="6.7109375" style="97" customWidth="1"/>
    <col min="1303" max="1303" width="10.7109375" style="97" customWidth="1"/>
    <col min="1304" max="1304" width="6.7109375" style="97" customWidth="1"/>
    <col min="1305" max="1305" width="10.7109375" style="97" customWidth="1"/>
    <col min="1306" max="1306" width="6.7109375" style="97" customWidth="1"/>
    <col min="1307" max="1307" width="10.7109375" style="97" customWidth="1"/>
    <col min="1308" max="1536" width="8.85546875" style="97"/>
    <col min="1537" max="1537" width="19.42578125" style="97" customWidth="1"/>
    <col min="1538" max="1538" width="6.7109375" style="97" customWidth="1"/>
    <col min="1539" max="1539" width="10.7109375" style="97" customWidth="1"/>
    <col min="1540" max="1540" width="6.7109375" style="97" customWidth="1"/>
    <col min="1541" max="1541" width="10.7109375" style="97" customWidth="1"/>
    <col min="1542" max="1542" width="6.7109375" style="97" customWidth="1"/>
    <col min="1543" max="1543" width="10.7109375" style="97" customWidth="1"/>
    <col min="1544" max="1544" width="6.7109375" style="97" customWidth="1"/>
    <col min="1545" max="1545" width="10.7109375" style="97" customWidth="1"/>
    <col min="1546" max="1546" width="6.7109375" style="97" customWidth="1"/>
    <col min="1547" max="1547" width="10.7109375" style="97" customWidth="1"/>
    <col min="1548" max="1548" width="6.7109375" style="97" customWidth="1"/>
    <col min="1549" max="1549" width="10.7109375" style="97" customWidth="1"/>
    <col min="1550" max="1550" width="6.7109375" style="97" customWidth="1"/>
    <col min="1551" max="1551" width="10.7109375" style="97" customWidth="1"/>
    <col min="1552" max="1552" width="6.7109375" style="97" customWidth="1"/>
    <col min="1553" max="1553" width="10.7109375" style="97" customWidth="1"/>
    <col min="1554" max="1554" width="6.7109375" style="97" customWidth="1"/>
    <col min="1555" max="1555" width="10.7109375" style="97" customWidth="1"/>
    <col min="1556" max="1556" width="6.7109375" style="97" customWidth="1"/>
    <col min="1557" max="1557" width="10.7109375" style="97" customWidth="1"/>
    <col min="1558" max="1558" width="6.7109375" style="97" customWidth="1"/>
    <col min="1559" max="1559" width="10.7109375" style="97" customWidth="1"/>
    <col min="1560" max="1560" width="6.7109375" style="97" customWidth="1"/>
    <col min="1561" max="1561" width="10.7109375" style="97" customWidth="1"/>
    <col min="1562" max="1562" width="6.7109375" style="97" customWidth="1"/>
    <col min="1563" max="1563" width="10.7109375" style="97" customWidth="1"/>
    <col min="1564" max="1792" width="8.85546875" style="97"/>
    <col min="1793" max="1793" width="19.42578125" style="97" customWidth="1"/>
    <col min="1794" max="1794" width="6.7109375" style="97" customWidth="1"/>
    <col min="1795" max="1795" width="10.7109375" style="97" customWidth="1"/>
    <col min="1796" max="1796" width="6.7109375" style="97" customWidth="1"/>
    <col min="1797" max="1797" width="10.7109375" style="97" customWidth="1"/>
    <col min="1798" max="1798" width="6.7109375" style="97" customWidth="1"/>
    <col min="1799" max="1799" width="10.7109375" style="97" customWidth="1"/>
    <col min="1800" max="1800" width="6.7109375" style="97" customWidth="1"/>
    <col min="1801" max="1801" width="10.7109375" style="97" customWidth="1"/>
    <col min="1802" max="1802" width="6.7109375" style="97" customWidth="1"/>
    <col min="1803" max="1803" width="10.7109375" style="97" customWidth="1"/>
    <col min="1804" max="1804" width="6.7109375" style="97" customWidth="1"/>
    <col min="1805" max="1805" width="10.7109375" style="97" customWidth="1"/>
    <col min="1806" max="1806" width="6.7109375" style="97" customWidth="1"/>
    <col min="1807" max="1807" width="10.7109375" style="97" customWidth="1"/>
    <col min="1808" max="1808" width="6.7109375" style="97" customWidth="1"/>
    <col min="1809" max="1809" width="10.7109375" style="97" customWidth="1"/>
    <col min="1810" max="1810" width="6.7109375" style="97" customWidth="1"/>
    <col min="1811" max="1811" width="10.7109375" style="97" customWidth="1"/>
    <col min="1812" max="1812" width="6.7109375" style="97" customWidth="1"/>
    <col min="1813" max="1813" width="10.7109375" style="97" customWidth="1"/>
    <col min="1814" max="1814" width="6.7109375" style="97" customWidth="1"/>
    <col min="1815" max="1815" width="10.7109375" style="97" customWidth="1"/>
    <col min="1816" max="1816" width="6.7109375" style="97" customWidth="1"/>
    <col min="1817" max="1817" width="10.7109375" style="97" customWidth="1"/>
    <col min="1818" max="1818" width="6.7109375" style="97" customWidth="1"/>
    <col min="1819" max="1819" width="10.7109375" style="97" customWidth="1"/>
    <col min="1820" max="2048" width="8.85546875" style="97"/>
    <col min="2049" max="2049" width="19.42578125" style="97" customWidth="1"/>
    <col min="2050" max="2050" width="6.7109375" style="97" customWidth="1"/>
    <col min="2051" max="2051" width="10.7109375" style="97" customWidth="1"/>
    <col min="2052" max="2052" width="6.7109375" style="97" customWidth="1"/>
    <col min="2053" max="2053" width="10.7109375" style="97" customWidth="1"/>
    <col min="2054" max="2054" width="6.7109375" style="97" customWidth="1"/>
    <col min="2055" max="2055" width="10.7109375" style="97" customWidth="1"/>
    <col min="2056" max="2056" width="6.7109375" style="97" customWidth="1"/>
    <col min="2057" max="2057" width="10.7109375" style="97" customWidth="1"/>
    <col min="2058" max="2058" width="6.7109375" style="97" customWidth="1"/>
    <col min="2059" max="2059" width="10.7109375" style="97" customWidth="1"/>
    <col min="2060" max="2060" width="6.7109375" style="97" customWidth="1"/>
    <col min="2061" max="2061" width="10.7109375" style="97" customWidth="1"/>
    <col min="2062" max="2062" width="6.7109375" style="97" customWidth="1"/>
    <col min="2063" max="2063" width="10.7109375" style="97" customWidth="1"/>
    <col min="2064" max="2064" width="6.7109375" style="97" customWidth="1"/>
    <col min="2065" max="2065" width="10.7109375" style="97" customWidth="1"/>
    <col min="2066" max="2066" width="6.7109375" style="97" customWidth="1"/>
    <col min="2067" max="2067" width="10.7109375" style="97" customWidth="1"/>
    <col min="2068" max="2068" width="6.7109375" style="97" customWidth="1"/>
    <col min="2069" max="2069" width="10.7109375" style="97" customWidth="1"/>
    <col min="2070" max="2070" width="6.7109375" style="97" customWidth="1"/>
    <col min="2071" max="2071" width="10.7109375" style="97" customWidth="1"/>
    <col min="2072" max="2072" width="6.7109375" style="97" customWidth="1"/>
    <col min="2073" max="2073" width="10.7109375" style="97" customWidth="1"/>
    <col min="2074" max="2074" width="6.7109375" style="97" customWidth="1"/>
    <col min="2075" max="2075" width="10.7109375" style="97" customWidth="1"/>
    <col min="2076" max="2304" width="8.85546875" style="97"/>
    <col min="2305" max="2305" width="19.42578125" style="97" customWidth="1"/>
    <col min="2306" max="2306" width="6.7109375" style="97" customWidth="1"/>
    <col min="2307" max="2307" width="10.7109375" style="97" customWidth="1"/>
    <col min="2308" max="2308" width="6.7109375" style="97" customWidth="1"/>
    <col min="2309" max="2309" width="10.7109375" style="97" customWidth="1"/>
    <col min="2310" max="2310" width="6.7109375" style="97" customWidth="1"/>
    <col min="2311" max="2311" width="10.7109375" style="97" customWidth="1"/>
    <col min="2312" max="2312" width="6.7109375" style="97" customWidth="1"/>
    <col min="2313" max="2313" width="10.7109375" style="97" customWidth="1"/>
    <col min="2314" max="2314" width="6.7109375" style="97" customWidth="1"/>
    <col min="2315" max="2315" width="10.7109375" style="97" customWidth="1"/>
    <col min="2316" max="2316" width="6.7109375" style="97" customWidth="1"/>
    <col min="2317" max="2317" width="10.7109375" style="97" customWidth="1"/>
    <col min="2318" max="2318" width="6.7109375" style="97" customWidth="1"/>
    <col min="2319" max="2319" width="10.7109375" style="97" customWidth="1"/>
    <col min="2320" max="2320" width="6.7109375" style="97" customWidth="1"/>
    <col min="2321" max="2321" width="10.7109375" style="97" customWidth="1"/>
    <col min="2322" max="2322" width="6.7109375" style="97" customWidth="1"/>
    <col min="2323" max="2323" width="10.7109375" style="97" customWidth="1"/>
    <col min="2324" max="2324" width="6.7109375" style="97" customWidth="1"/>
    <col min="2325" max="2325" width="10.7109375" style="97" customWidth="1"/>
    <col min="2326" max="2326" width="6.7109375" style="97" customWidth="1"/>
    <col min="2327" max="2327" width="10.7109375" style="97" customWidth="1"/>
    <col min="2328" max="2328" width="6.7109375" style="97" customWidth="1"/>
    <col min="2329" max="2329" width="10.7109375" style="97" customWidth="1"/>
    <col min="2330" max="2330" width="6.7109375" style="97" customWidth="1"/>
    <col min="2331" max="2331" width="10.7109375" style="97" customWidth="1"/>
    <col min="2332" max="2560" width="8.85546875" style="97"/>
    <col min="2561" max="2561" width="19.42578125" style="97" customWidth="1"/>
    <col min="2562" max="2562" width="6.7109375" style="97" customWidth="1"/>
    <col min="2563" max="2563" width="10.7109375" style="97" customWidth="1"/>
    <col min="2564" max="2564" width="6.7109375" style="97" customWidth="1"/>
    <col min="2565" max="2565" width="10.7109375" style="97" customWidth="1"/>
    <col min="2566" max="2566" width="6.7109375" style="97" customWidth="1"/>
    <col min="2567" max="2567" width="10.7109375" style="97" customWidth="1"/>
    <col min="2568" max="2568" width="6.7109375" style="97" customWidth="1"/>
    <col min="2569" max="2569" width="10.7109375" style="97" customWidth="1"/>
    <col min="2570" max="2570" width="6.7109375" style="97" customWidth="1"/>
    <col min="2571" max="2571" width="10.7109375" style="97" customWidth="1"/>
    <col min="2572" max="2572" width="6.7109375" style="97" customWidth="1"/>
    <col min="2573" max="2573" width="10.7109375" style="97" customWidth="1"/>
    <col min="2574" max="2574" width="6.7109375" style="97" customWidth="1"/>
    <col min="2575" max="2575" width="10.7109375" style="97" customWidth="1"/>
    <col min="2576" max="2576" width="6.7109375" style="97" customWidth="1"/>
    <col min="2577" max="2577" width="10.7109375" style="97" customWidth="1"/>
    <col min="2578" max="2578" width="6.7109375" style="97" customWidth="1"/>
    <col min="2579" max="2579" width="10.7109375" style="97" customWidth="1"/>
    <col min="2580" max="2580" width="6.7109375" style="97" customWidth="1"/>
    <col min="2581" max="2581" width="10.7109375" style="97" customWidth="1"/>
    <col min="2582" max="2582" width="6.7109375" style="97" customWidth="1"/>
    <col min="2583" max="2583" width="10.7109375" style="97" customWidth="1"/>
    <col min="2584" max="2584" width="6.7109375" style="97" customWidth="1"/>
    <col min="2585" max="2585" width="10.7109375" style="97" customWidth="1"/>
    <col min="2586" max="2586" width="6.7109375" style="97" customWidth="1"/>
    <col min="2587" max="2587" width="10.7109375" style="97" customWidth="1"/>
    <col min="2588" max="2816" width="8.85546875" style="97"/>
    <col min="2817" max="2817" width="19.42578125" style="97" customWidth="1"/>
    <col min="2818" max="2818" width="6.7109375" style="97" customWidth="1"/>
    <col min="2819" max="2819" width="10.7109375" style="97" customWidth="1"/>
    <col min="2820" max="2820" width="6.7109375" style="97" customWidth="1"/>
    <col min="2821" max="2821" width="10.7109375" style="97" customWidth="1"/>
    <col min="2822" max="2822" width="6.7109375" style="97" customWidth="1"/>
    <col min="2823" max="2823" width="10.7109375" style="97" customWidth="1"/>
    <col min="2824" max="2824" width="6.7109375" style="97" customWidth="1"/>
    <col min="2825" max="2825" width="10.7109375" style="97" customWidth="1"/>
    <col min="2826" max="2826" width="6.7109375" style="97" customWidth="1"/>
    <col min="2827" max="2827" width="10.7109375" style="97" customWidth="1"/>
    <col min="2828" max="2828" width="6.7109375" style="97" customWidth="1"/>
    <col min="2829" max="2829" width="10.7109375" style="97" customWidth="1"/>
    <col min="2830" max="2830" width="6.7109375" style="97" customWidth="1"/>
    <col min="2831" max="2831" width="10.7109375" style="97" customWidth="1"/>
    <col min="2832" max="2832" width="6.7109375" style="97" customWidth="1"/>
    <col min="2833" max="2833" width="10.7109375" style="97" customWidth="1"/>
    <col min="2834" max="2834" width="6.7109375" style="97" customWidth="1"/>
    <col min="2835" max="2835" width="10.7109375" style="97" customWidth="1"/>
    <col min="2836" max="2836" width="6.7109375" style="97" customWidth="1"/>
    <col min="2837" max="2837" width="10.7109375" style="97" customWidth="1"/>
    <col min="2838" max="2838" width="6.7109375" style="97" customWidth="1"/>
    <col min="2839" max="2839" width="10.7109375" style="97" customWidth="1"/>
    <col min="2840" max="2840" width="6.7109375" style="97" customWidth="1"/>
    <col min="2841" max="2841" width="10.7109375" style="97" customWidth="1"/>
    <col min="2842" max="2842" width="6.7109375" style="97" customWidth="1"/>
    <col min="2843" max="2843" width="10.7109375" style="97" customWidth="1"/>
    <col min="2844" max="3072" width="8.85546875" style="97"/>
    <col min="3073" max="3073" width="19.42578125" style="97" customWidth="1"/>
    <col min="3074" max="3074" width="6.7109375" style="97" customWidth="1"/>
    <col min="3075" max="3075" width="10.7109375" style="97" customWidth="1"/>
    <col min="3076" max="3076" width="6.7109375" style="97" customWidth="1"/>
    <col min="3077" max="3077" width="10.7109375" style="97" customWidth="1"/>
    <col min="3078" max="3078" width="6.7109375" style="97" customWidth="1"/>
    <col min="3079" max="3079" width="10.7109375" style="97" customWidth="1"/>
    <col min="3080" max="3080" width="6.7109375" style="97" customWidth="1"/>
    <col min="3081" max="3081" width="10.7109375" style="97" customWidth="1"/>
    <col min="3082" max="3082" width="6.7109375" style="97" customWidth="1"/>
    <col min="3083" max="3083" width="10.7109375" style="97" customWidth="1"/>
    <col min="3084" max="3084" width="6.7109375" style="97" customWidth="1"/>
    <col min="3085" max="3085" width="10.7109375" style="97" customWidth="1"/>
    <col min="3086" max="3086" width="6.7109375" style="97" customWidth="1"/>
    <col min="3087" max="3087" width="10.7109375" style="97" customWidth="1"/>
    <col min="3088" max="3088" width="6.7109375" style="97" customWidth="1"/>
    <col min="3089" max="3089" width="10.7109375" style="97" customWidth="1"/>
    <col min="3090" max="3090" width="6.7109375" style="97" customWidth="1"/>
    <col min="3091" max="3091" width="10.7109375" style="97" customWidth="1"/>
    <col min="3092" max="3092" width="6.7109375" style="97" customWidth="1"/>
    <col min="3093" max="3093" width="10.7109375" style="97" customWidth="1"/>
    <col min="3094" max="3094" width="6.7109375" style="97" customWidth="1"/>
    <col min="3095" max="3095" width="10.7109375" style="97" customWidth="1"/>
    <col min="3096" max="3096" width="6.7109375" style="97" customWidth="1"/>
    <col min="3097" max="3097" width="10.7109375" style="97" customWidth="1"/>
    <col min="3098" max="3098" width="6.7109375" style="97" customWidth="1"/>
    <col min="3099" max="3099" width="10.7109375" style="97" customWidth="1"/>
    <col min="3100" max="3328" width="8.85546875" style="97"/>
    <col min="3329" max="3329" width="19.42578125" style="97" customWidth="1"/>
    <col min="3330" max="3330" width="6.7109375" style="97" customWidth="1"/>
    <col min="3331" max="3331" width="10.7109375" style="97" customWidth="1"/>
    <col min="3332" max="3332" width="6.7109375" style="97" customWidth="1"/>
    <col min="3333" max="3333" width="10.7109375" style="97" customWidth="1"/>
    <col min="3334" max="3334" width="6.7109375" style="97" customWidth="1"/>
    <col min="3335" max="3335" width="10.7109375" style="97" customWidth="1"/>
    <col min="3336" max="3336" width="6.7109375" style="97" customWidth="1"/>
    <col min="3337" max="3337" width="10.7109375" style="97" customWidth="1"/>
    <col min="3338" max="3338" width="6.7109375" style="97" customWidth="1"/>
    <col min="3339" max="3339" width="10.7109375" style="97" customWidth="1"/>
    <col min="3340" max="3340" width="6.7109375" style="97" customWidth="1"/>
    <col min="3341" max="3341" width="10.7109375" style="97" customWidth="1"/>
    <col min="3342" max="3342" width="6.7109375" style="97" customWidth="1"/>
    <col min="3343" max="3343" width="10.7109375" style="97" customWidth="1"/>
    <col min="3344" max="3344" width="6.7109375" style="97" customWidth="1"/>
    <col min="3345" max="3345" width="10.7109375" style="97" customWidth="1"/>
    <col min="3346" max="3346" width="6.7109375" style="97" customWidth="1"/>
    <col min="3347" max="3347" width="10.7109375" style="97" customWidth="1"/>
    <col min="3348" max="3348" width="6.7109375" style="97" customWidth="1"/>
    <col min="3349" max="3349" width="10.7109375" style="97" customWidth="1"/>
    <col min="3350" max="3350" width="6.7109375" style="97" customWidth="1"/>
    <col min="3351" max="3351" width="10.7109375" style="97" customWidth="1"/>
    <col min="3352" max="3352" width="6.7109375" style="97" customWidth="1"/>
    <col min="3353" max="3353" width="10.7109375" style="97" customWidth="1"/>
    <col min="3354" max="3354" width="6.7109375" style="97" customWidth="1"/>
    <col min="3355" max="3355" width="10.7109375" style="97" customWidth="1"/>
    <col min="3356" max="3584" width="8.85546875" style="97"/>
    <col min="3585" max="3585" width="19.42578125" style="97" customWidth="1"/>
    <col min="3586" max="3586" width="6.7109375" style="97" customWidth="1"/>
    <col min="3587" max="3587" width="10.7109375" style="97" customWidth="1"/>
    <col min="3588" max="3588" width="6.7109375" style="97" customWidth="1"/>
    <col min="3589" max="3589" width="10.7109375" style="97" customWidth="1"/>
    <col min="3590" max="3590" width="6.7109375" style="97" customWidth="1"/>
    <col min="3591" max="3591" width="10.7109375" style="97" customWidth="1"/>
    <col min="3592" max="3592" width="6.7109375" style="97" customWidth="1"/>
    <col min="3593" max="3593" width="10.7109375" style="97" customWidth="1"/>
    <col min="3594" max="3594" width="6.7109375" style="97" customWidth="1"/>
    <col min="3595" max="3595" width="10.7109375" style="97" customWidth="1"/>
    <col min="3596" max="3596" width="6.7109375" style="97" customWidth="1"/>
    <col min="3597" max="3597" width="10.7109375" style="97" customWidth="1"/>
    <col min="3598" max="3598" width="6.7109375" style="97" customWidth="1"/>
    <col min="3599" max="3599" width="10.7109375" style="97" customWidth="1"/>
    <col min="3600" max="3600" width="6.7109375" style="97" customWidth="1"/>
    <col min="3601" max="3601" width="10.7109375" style="97" customWidth="1"/>
    <col min="3602" max="3602" width="6.7109375" style="97" customWidth="1"/>
    <col min="3603" max="3603" width="10.7109375" style="97" customWidth="1"/>
    <col min="3604" max="3604" width="6.7109375" style="97" customWidth="1"/>
    <col min="3605" max="3605" width="10.7109375" style="97" customWidth="1"/>
    <col min="3606" max="3606" width="6.7109375" style="97" customWidth="1"/>
    <col min="3607" max="3607" width="10.7109375" style="97" customWidth="1"/>
    <col min="3608" max="3608" width="6.7109375" style="97" customWidth="1"/>
    <col min="3609" max="3609" width="10.7109375" style="97" customWidth="1"/>
    <col min="3610" max="3610" width="6.7109375" style="97" customWidth="1"/>
    <col min="3611" max="3611" width="10.7109375" style="97" customWidth="1"/>
    <col min="3612" max="3840" width="8.85546875" style="97"/>
    <col min="3841" max="3841" width="19.42578125" style="97" customWidth="1"/>
    <col min="3842" max="3842" width="6.7109375" style="97" customWidth="1"/>
    <col min="3843" max="3843" width="10.7109375" style="97" customWidth="1"/>
    <col min="3844" max="3844" width="6.7109375" style="97" customWidth="1"/>
    <col min="3845" max="3845" width="10.7109375" style="97" customWidth="1"/>
    <col min="3846" max="3846" width="6.7109375" style="97" customWidth="1"/>
    <col min="3847" max="3847" width="10.7109375" style="97" customWidth="1"/>
    <col min="3848" max="3848" width="6.7109375" style="97" customWidth="1"/>
    <col min="3849" max="3849" width="10.7109375" style="97" customWidth="1"/>
    <col min="3850" max="3850" width="6.7109375" style="97" customWidth="1"/>
    <col min="3851" max="3851" width="10.7109375" style="97" customWidth="1"/>
    <col min="3852" max="3852" width="6.7109375" style="97" customWidth="1"/>
    <col min="3853" max="3853" width="10.7109375" style="97" customWidth="1"/>
    <col min="3854" max="3854" width="6.7109375" style="97" customWidth="1"/>
    <col min="3855" max="3855" width="10.7109375" style="97" customWidth="1"/>
    <col min="3856" max="3856" width="6.7109375" style="97" customWidth="1"/>
    <col min="3857" max="3857" width="10.7109375" style="97" customWidth="1"/>
    <col min="3858" max="3858" width="6.7109375" style="97" customWidth="1"/>
    <col min="3859" max="3859" width="10.7109375" style="97" customWidth="1"/>
    <col min="3860" max="3860" width="6.7109375" style="97" customWidth="1"/>
    <col min="3861" max="3861" width="10.7109375" style="97" customWidth="1"/>
    <col min="3862" max="3862" width="6.7109375" style="97" customWidth="1"/>
    <col min="3863" max="3863" width="10.7109375" style="97" customWidth="1"/>
    <col min="3864" max="3864" width="6.7109375" style="97" customWidth="1"/>
    <col min="3865" max="3865" width="10.7109375" style="97" customWidth="1"/>
    <col min="3866" max="3866" width="6.7109375" style="97" customWidth="1"/>
    <col min="3867" max="3867" width="10.7109375" style="97" customWidth="1"/>
    <col min="3868" max="4096" width="8.85546875" style="97"/>
    <col min="4097" max="4097" width="19.42578125" style="97" customWidth="1"/>
    <col min="4098" max="4098" width="6.7109375" style="97" customWidth="1"/>
    <col min="4099" max="4099" width="10.7109375" style="97" customWidth="1"/>
    <col min="4100" max="4100" width="6.7109375" style="97" customWidth="1"/>
    <col min="4101" max="4101" width="10.7109375" style="97" customWidth="1"/>
    <col min="4102" max="4102" width="6.7109375" style="97" customWidth="1"/>
    <col min="4103" max="4103" width="10.7109375" style="97" customWidth="1"/>
    <col min="4104" max="4104" width="6.7109375" style="97" customWidth="1"/>
    <col min="4105" max="4105" width="10.7109375" style="97" customWidth="1"/>
    <col min="4106" max="4106" width="6.7109375" style="97" customWidth="1"/>
    <col min="4107" max="4107" width="10.7109375" style="97" customWidth="1"/>
    <col min="4108" max="4108" width="6.7109375" style="97" customWidth="1"/>
    <col min="4109" max="4109" width="10.7109375" style="97" customWidth="1"/>
    <col min="4110" max="4110" width="6.7109375" style="97" customWidth="1"/>
    <col min="4111" max="4111" width="10.7109375" style="97" customWidth="1"/>
    <col min="4112" max="4112" width="6.7109375" style="97" customWidth="1"/>
    <col min="4113" max="4113" width="10.7109375" style="97" customWidth="1"/>
    <col min="4114" max="4114" width="6.7109375" style="97" customWidth="1"/>
    <col min="4115" max="4115" width="10.7109375" style="97" customWidth="1"/>
    <col min="4116" max="4116" width="6.7109375" style="97" customWidth="1"/>
    <col min="4117" max="4117" width="10.7109375" style="97" customWidth="1"/>
    <col min="4118" max="4118" width="6.7109375" style="97" customWidth="1"/>
    <col min="4119" max="4119" width="10.7109375" style="97" customWidth="1"/>
    <col min="4120" max="4120" width="6.7109375" style="97" customWidth="1"/>
    <col min="4121" max="4121" width="10.7109375" style="97" customWidth="1"/>
    <col min="4122" max="4122" width="6.7109375" style="97" customWidth="1"/>
    <col min="4123" max="4123" width="10.7109375" style="97" customWidth="1"/>
    <col min="4124" max="4352" width="8.85546875" style="97"/>
    <col min="4353" max="4353" width="19.42578125" style="97" customWidth="1"/>
    <col min="4354" max="4354" width="6.7109375" style="97" customWidth="1"/>
    <col min="4355" max="4355" width="10.7109375" style="97" customWidth="1"/>
    <col min="4356" max="4356" width="6.7109375" style="97" customWidth="1"/>
    <col min="4357" max="4357" width="10.7109375" style="97" customWidth="1"/>
    <col min="4358" max="4358" width="6.7109375" style="97" customWidth="1"/>
    <col min="4359" max="4359" width="10.7109375" style="97" customWidth="1"/>
    <col min="4360" max="4360" width="6.7109375" style="97" customWidth="1"/>
    <col min="4361" max="4361" width="10.7109375" style="97" customWidth="1"/>
    <col min="4362" max="4362" width="6.7109375" style="97" customWidth="1"/>
    <col min="4363" max="4363" width="10.7109375" style="97" customWidth="1"/>
    <col min="4364" max="4364" width="6.7109375" style="97" customWidth="1"/>
    <col min="4365" max="4365" width="10.7109375" style="97" customWidth="1"/>
    <col min="4366" max="4366" width="6.7109375" style="97" customWidth="1"/>
    <col min="4367" max="4367" width="10.7109375" style="97" customWidth="1"/>
    <col min="4368" max="4368" width="6.7109375" style="97" customWidth="1"/>
    <col min="4369" max="4369" width="10.7109375" style="97" customWidth="1"/>
    <col min="4370" max="4370" width="6.7109375" style="97" customWidth="1"/>
    <col min="4371" max="4371" width="10.7109375" style="97" customWidth="1"/>
    <col min="4372" max="4372" width="6.7109375" style="97" customWidth="1"/>
    <col min="4373" max="4373" width="10.7109375" style="97" customWidth="1"/>
    <col min="4374" max="4374" width="6.7109375" style="97" customWidth="1"/>
    <col min="4375" max="4375" width="10.7109375" style="97" customWidth="1"/>
    <col min="4376" max="4376" width="6.7109375" style="97" customWidth="1"/>
    <col min="4377" max="4377" width="10.7109375" style="97" customWidth="1"/>
    <col min="4378" max="4378" width="6.7109375" style="97" customWidth="1"/>
    <col min="4379" max="4379" width="10.7109375" style="97" customWidth="1"/>
    <col min="4380" max="4608" width="8.85546875" style="97"/>
    <col min="4609" max="4609" width="19.42578125" style="97" customWidth="1"/>
    <col min="4610" max="4610" width="6.7109375" style="97" customWidth="1"/>
    <col min="4611" max="4611" width="10.7109375" style="97" customWidth="1"/>
    <col min="4612" max="4612" width="6.7109375" style="97" customWidth="1"/>
    <col min="4613" max="4613" width="10.7109375" style="97" customWidth="1"/>
    <col min="4614" max="4614" width="6.7109375" style="97" customWidth="1"/>
    <col min="4615" max="4615" width="10.7109375" style="97" customWidth="1"/>
    <col min="4616" max="4616" width="6.7109375" style="97" customWidth="1"/>
    <col min="4617" max="4617" width="10.7109375" style="97" customWidth="1"/>
    <col min="4618" max="4618" width="6.7109375" style="97" customWidth="1"/>
    <col min="4619" max="4619" width="10.7109375" style="97" customWidth="1"/>
    <col min="4620" max="4620" width="6.7109375" style="97" customWidth="1"/>
    <col min="4621" max="4621" width="10.7109375" style="97" customWidth="1"/>
    <col min="4622" max="4622" width="6.7109375" style="97" customWidth="1"/>
    <col min="4623" max="4623" width="10.7109375" style="97" customWidth="1"/>
    <col min="4624" max="4624" width="6.7109375" style="97" customWidth="1"/>
    <col min="4625" max="4625" width="10.7109375" style="97" customWidth="1"/>
    <col min="4626" max="4626" width="6.7109375" style="97" customWidth="1"/>
    <col min="4627" max="4627" width="10.7109375" style="97" customWidth="1"/>
    <col min="4628" max="4628" width="6.7109375" style="97" customWidth="1"/>
    <col min="4629" max="4629" width="10.7109375" style="97" customWidth="1"/>
    <col min="4630" max="4630" width="6.7109375" style="97" customWidth="1"/>
    <col min="4631" max="4631" width="10.7109375" style="97" customWidth="1"/>
    <col min="4632" max="4632" width="6.7109375" style="97" customWidth="1"/>
    <col min="4633" max="4633" width="10.7109375" style="97" customWidth="1"/>
    <col min="4634" max="4634" width="6.7109375" style="97" customWidth="1"/>
    <col min="4635" max="4635" width="10.7109375" style="97" customWidth="1"/>
    <col min="4636" max="4864" width="8.85546875" style="97"/>
    <col min="4865" max="4865" width="19.42578125" style="97" customWidth="1"/>
    <col min="4866" max="4866" width="6.7109375" style="97" customWidth="1"/>
    <col min="4867" max="4867" width="10.7109375" style="97" customWidth="1"/>
    <col min="4868" max="4868" width="6.7109375" style="97" customWidth="1"/>
    <col min="4869" max="4869" width="10.7109375" style="97" customWidth="1"/>
    <col min="4870" max="4870" width="6.7109375" style="97" customWidth="1"/>
    <col min="4871" max="4871" width="10.7109375" style="97" customWidth="1"/>
    <col min="4872" max="4872" width="6.7109375" style="97" customWidth="1"/>
    <col min="4873" max="4873" width="10.7109375" style="97" customWidth="1"/>
    <col min="4874" max="4874" width="6.7109375" style="97" customWidth="1"/>
    <col min="4875" max="4875" width="10.7109375" style="97" customWidth="1"/>
    <col min="4876" max="4876" width="6.7109375" style="97" customWidth="1"/>
    <col min="4877" max="4877" width="10.7109375" style="97" customWidth="1"/>
    <col min="4878" max="4878" width="6.7109375" style="97" customWidth="1"/>
    <col min="4879" max="4879" width="10.7109375" style="97" customWidth="1"/>
    <col min="4880" max="4880" width="6.7109375" style="97" customWidth="1"/>
    <col min="4881" max="4881" width="10.7109375" style="97" customWidth="1"/>
    <col min="4882" max="4882" width="6.7109375" style="97" customWidth="1"/>
    <col min="4883" max="4883" width="10.7109375" style="97" customWidth="1"/>
    <col min="4884" max="4884" width="6.7109375" style="97" customWidth="1"/>
    <col min="4885" max="4885" width="10.7109375" style="97" customWidth="1"/>
    <col min="4886" max="4886" width="6.7109375" style="97" customWidth="1"/>
    <col min="4887" max="4887" width="10.7109375" style="97" customWidth="1"/>
    <col min="4888" max="4888" width="6.7109375" style="97" customWidth="1"/>
    <col min="4889" max="4889" width="10.7109375" style="97" customWidth="1"/>
    <col min="4890" max="4890" width="6.7109375" style="97" customWidth="1"/>
    <col min="4891" max="4891" width="10.7109375" style="97" customWidth="1"/>
    <col min="4892" max="5120" width="8.85546875" style="97"/>
    <col min="5121" max="5121" width="19.42578125" style="97" customWidth="1"/>
    <col min="5122" max="5122" width="6.7109375" style="97" customWidth="1"/>
    <col min="5123" max="5123" width="10.7109375" style="97" customWidth="1"/>
    <col min="5124" max="5124" width="6.7109375" style="97" customWidth="1"/>
    <col min="5125" max="5125" width="10.7109375" style="97" customWidth="1"/>
    <col min="5126" max="5126" width="6.7109375" style="97" customWidth="1"/>
    <col min="5127" max="5127" width="10.7109375" style="97" customWidth="1"/>
    <col min="5128" max="5128" width="6.7109375" style="97" customWidth="1"/>
    <col min="5129" max="5129" width="10.7109375" style="97" customWidth="1"/>
    <col min="5130" max="5130" width="6.7109375" style="97" customWidth="1"/>
    <col min="5131" max="5131" width="10.7109375" style="97" customWidth="1"/>
    <col min="5132" max="5132" width="6.7109375" style="97" customWidth="1"/>
    <col min="5133" max="5133" width="10.7109375" style="97" customWidth="1"/>
    <col min="5134" max="5134" width="6.7109375" style="97" customWidth="1"/>
    <col min="5135" max="5135" width="10.7109375" style="97" customWidth="1"/>
    <col min="5136" max="5136" width="6.7109375" style="97" customWidth="1"/>
    <col min="5137" max="5137" width="10.7109375" style="97" customWidth="1"/>
    <col min="5138" max="5138" width="6.7109375" style="97" customWidth="1"/>
    <col min="5139" max="5139" width="10.7109375" style="97" customWidth="1"/>
    <col min="5140" max="5140" width="6.7109375" style="97" customWidth="1"/>
    <col min="5141" max="5141" width="10.7109375" style="97" customWidth="1"/>
    <col min="5142" max="5142" width="6.7109375" style="97" customWidth="1"/>
    <col min="5143" max="5143" width="10.7109375" style="97" customWidth="1"/>
    <col min="5144" max="5144" width="6.7109375" style="97" customWidth="1"/>
    <col min="5145" max="5145" width="10.7109375" style="97" customWidth="1"/>
    <col min="5146" max="5146" width="6.7109375" style="97" customWidth="1"/>
    <col min="5147" max="5147" width="10.7109375" style="97" customWidth="1"/>
    <col min="5148" max="5376" width="8.85546875" style="97"/>
    <col min="5377" max="5377" width="19.42578125" style="97" customWidth="1"/>
    <col min="5378" max="5378" width="6.7109375" style="97" customWidth="1"/>
    <col min="5379" max="5379" width="10.7109375" style="97" customWidth="1"/>
    <col min="5380" max="5380" width="6.7109375" style="97" customWidth="1"/>
    <col min="5381" max="5381" width="10.7109375" style="97" customWidth="1"/>
    <col min="5382" max="5382" width="6.7109375" style="97" customWidth="1"/>
    <col min="5383" max="5383" width="10.7109375" style="97" customWidth="1"/>
    <col min="5384" max="5384" width="6.7109375" style="97" customWidth="1"/>
    <col min="5385" max="5385" width="10.7109375" style="97" customWidth="1"/>
    <col min="5386" max="5386" width="6.7109375" style="97" customWidth="1"/>
    <col min="5387" max="5387" width="10.7109375" style="97" customWidth="1"/>
    <col min="5388" max="5388" width="6.7109375" style="97" customWidth="1"/>
    <col min="5389" max="5389" width="10.7109375" style="97" customWidth="1"/>
    <col min="5390" max="5390" width="6.7109375" style="97" customWidth="1"/>
    <col min="5391" max="5391" width="10.7109375" style="97" customWidth="1"/>
    <col min="5392" max="5392" width="6.7109375" style="97" customWidth="1"/>
    <col min="5393" max="5393" width="10.7109375" style="97" customWidth="1"/>
    <col min="5394" max="5394" width="6.7109375" style="97" customWidth="1"/>
    <col min="5395" max="5395" width="10.7109375" style="97" customWidth="1"/>
    <col min="5396" max="5396" width="6.7109375" style="97" customWidth="1"/>
    <col min="5397" max="5397" width="10.7109375" style="97" customWidth="1"/>
    <col min="5398" max="5398" width="6.7109375" style="97" customWidth="1"/>
    <col min="5399" max="5399" width="10.7109375" style="97" customWidth="1"/>
    <col min="5400" max="5400" width="6.7109375" style="97" customWidth="1"/>
    <col min="5401" max="5401" width="10.7109375" style="97" customWidth="1"/>
    <col min="5402" max="5402" width="6.7109375" style="97" customWidth="1"/>
    <col min="5403" max="5403" width="10.7109375" style="97" customWidth="1"/>
    <col min="5404" max="5632" width="8.85546875" style="97"/>
    <col min="5633" max="5633" width="19.42578125" style="97" customWidth="1"/>
    <col min="5634" max="5634" width="6.7109375" style="97" customWidth="1"/>
    <col min="5635" max="5635" width="10.7109375" style="97" customWidth="1"/>
    <col min="5636" max="5636" width="6.7109375" style="97" customWidth="1"/>
    <col min="5637" max="5637" width="10.7109375" style="97" customWidth="1"/>
    <col min="5638" max="5638" width="6.7109375" style="97" customWidth="1"/>
    <col min="5639" max="5639" width="10.7109375" style="97" customWidth="1"/>
    <col min="5640" max="5640" width="6.7109375" style="97" customWidth="1"/>
    <col min="5641" max="5641" width="10.7109375" style="97" customWidth="1"/>
    <col min="5642" max="5642" width="6.7109375" style="97" customWidth="1"/>
    <col min="5643" max="5643" width="10.7109375" style="97" customWidth="1"/>
    <col min="5644" max="5644" width="6.7109375" style="97" customWidth="1"/>
    <col min="5645" max="5645" width="10.7109375" style="97" customWidth="1"/>
    <col min="5646" max="5646" width="6.7109375" style="97" customWidth="1"/>
    <col min="5647" max="5647" width="10.7109375" style="97" customWidth="1"/>
    <col min="5648" max="5648" width="6.7109375" style="97" customWidth="1"/>
    <col min="5649" max="5649" width="10.7109375" style="97" customWidth="1"/>
    <col min="5650" max="5650" width="6.7109375" style="97" customWidth="1"/>
    <col min="5651" max="5651" width="10.7109375" style="97" customWidth="1"/>
    <col min="5652" max="5652" width="6.7109375" style="97" customWidth="1"/>
    <col min="5653" max="5653" width="10.7109375" style="97" customWidth="1"/>
    <col min="5654" max="5654" width="6.7109375" style="97" customWidth="1"/>
    <col min="5655" max="5655" width="10.7109375" style="97" customWidth="1"/>
    <col min="5656" max="5656" width="6.7109375" style="97" customWidth="1"/>
    <col min="5657" max="5657" width="10.7109375" style="97" customWidth="1"/>
    <col min="5658" max="5658" width="6.7109375" style="97" customWidth="1"/>
    <col min="5659" max="5659" width="10.7109375" style="97" customWidth="1"/>
    <col min="5660" max="5888" width="8.85546875" style="97"/>
    <col min="5889" max="5889" width="19.42578125" style="97" customWidth="1"/>
    <col min="5890" max="5890" width="6.7109375" style="97" customWidth="1"/>
    <col min="5891" max="5891" width="10.7109375" style="97" customWidth="1"/>
    <col min="5892" max="5892" width="6.7109375" style="97" customWidth="1"/>
    <col min="5893" max="5893" width="10.7109375" style="97" customWidth="1"/>
    <col min="5894" max="5894" width="6.7109375" style="97" customWidth="1"/>
    <col min="5895" max="5895" width="10.7109375" style="97" customWidth="1"/>
    <col min="5896" max="5896" width="6.7109375" style="97" customWidth="1"/>
    <col min="5897" max="5897" width="10.7109375" style="97" customWidth="1"/>
    <col min="5898" max="5898" width="6.7109375" style="97" customWidth="1"/>
    <col min="5899" max="5899" width="10.7109375" style="97" customWidth="1"/>
    <col min="5900" max="5900" width="6.7109375" style="97" customWidth="1"/>
    <col min="5901" max="5901" width="10.7109375" style="97" customWidth="1"/>
    <col min="5902" max="5902" width="6.7109375" style="97" customWidth="1"/>
    <col min="5903" max="5903" width="10.7109375" style="97" customWidth="1"/>
    <col min="5904" max="5904" width="6.7109375" style="97" customWidth="1"/>
    <col min="5905" max="5905" width="10.7109375" style="97" customWidth="1"/>
    <col min="5906" max="5906" width="6.7109375" style="97" customWidth="1"/>
    <col min="5907" max="5907" width="10.7109375" style="97" customWidth="1"/>
    <col min="5908" max="5908" width="6.7109375" style="97" customWidth="1"/>
    <col min="5909" max="5909" width="10.7109375" style="97" customWidth="1"/>
    <col min="5910" max="5910" width="6.7109375" style="97" customWidth="1"/>
    <col min="5911" max="5911" width="10.7109375" style="97" customWidth="1"/>
    <col min="5912" max="5912" width="6.7109375" style="97" customWidth="1"/>
    <col min="5913" max="5913" width="10.7109375" style="97" customWidth="1"/>
    <col min="5914" max="5914" width="6.7109375" style="97" customWidth="1"/>
    <col min="5915" max="5915" width="10.7109375" style="97" customWidth="1"/>
    <col min="5916" max="6144" width="8.85546875" style="97"/>
    <col min="6145" max="6145" width="19.42578125" style="97" customWidth="1"/>
    <col min="6146" max="6146" width="6.7109375" style="97" customWidth="1"/>
    <col min="6147" max="6147" width="10.7109375" style="97" customWidth="1"/>
    <col min="6148" max="6148" width="6.7109375" style="97" customWidth="1"/>
    <col min="6149" max="6149" width="10.7109375" style="97" customWidth="1"/>
    <col min="6150" max="6150" width="6.7109375" style="97" customWidth="1"/>
    <col min="6151" max="6151" width="10.7109375" style="97" customWidth="1"/>
    <col min="6152" max="6152" width="6.7109375" style="97" customWidth="1"/>
    <col min="6153" max="6153" width="10.7109375" style="97" customWidth="1"/>
    <col min="6154" max="6154" width="6.7109375" style="97" customWidth="1"/>
    <col min="6155" max="6155" width="10.7109375" style="97" customWidth="1"/>
    <col min="6156" max="6156" width="6.7109375" style="97" customWidth="1"/>
    <col min="6157" max="6157" width="10.7109375" style="97" customWidth="1"/>
    <col min="6158" max="6158" width="6.7109375" style="97" customWidth="1"/>
    <col min="6159" max="6159" width="10.7109375" style="97" customWidth="1"/>
    <col min="6160" max="6160" width="6.7109375" style="97" customWidth="1"/>
    <col min="6161" max="6161" width="10.7109375" style="97" customWidth="1"/>
    <col min="6162" max="6162" width="6.7109375" style="97" customWidth="1"/>
    <col min="6163" max="6163" width="10.7109375" style="97" customWidth="1"/>
    <col min="6164" max="6164" width="6.7109375" style="97" customWidth="1"/>
    <col min="6165" max="6165" width="10.7109375" style="97" customWidth="1"/>
    <col min="6166" max="6166" width="6.7109375" style="97" customWidth="1"/>
    <col min="6167" max="6167" width="10.7109375" style="97" customWidth="1"/>
    <col min="6168" max="6168" width="6.7109375" style="97" customWidth="1"/>
    <col min="6169" max="6169" width="10.7109375" style="97" customWidth="1"/>
    <col min="6170" max="6170" width="6.7109375" style="97" customWidth="1"/>
    <col min="6171" max="6171" width="10.7109375" style="97" customWidth="1"/>
    <col min="6172" max="6400" width="8.85546875" style="97"/>
    <col min="6401" max="6401" width="19.42578125" style="97" customWidth="1"/>
    <col min="6402" max="6402" width="6.7109375" style="97" customWidth="1"/>
    <col min="6403" max="6403" width="10.7109375" style="97" customWidth="1"/>
    <col min="6404" max="6404" width="6.7109375" style="97" customWidth="1"/>
    <col min="6405" max="6405" width="10.7109375" style="97" customWidth="1"/>
    <col min="6406" max="6406" width="6.7109375" style="97" customWidth="1"/>
    <col min="6407" max="6407" width="10.7109375" style="97" customWidth="1"/>
    <col min="6408" max="6408" width="6.7109375" style="97" customWidth="1"/>
    <col min="6409" max="6409" width="10.7109375" style="97" customWidth="1"/>
    <col min="6410" max="6410" width="6.7109375" style="97" customWidth="1"/>
    <col min="6411" max="6411" width="10.7109375" style="97" customWidth="1"/>
    <col min="6412" max="6412" width="6.7109375" style="97" customWidth="1"/>
    <col min="6413" max="6413" width="10.7109375" style="97" customWidth="1"/>
    <col min="6414" max="6414" width="6.7109375" style="97" customWidth="1"/>
    <col min="6415" max="6415" width="10.7109375" style="97" customWidth="1"/>
    <col min="6416" max="6416" width="6.7109375" style="97" customWidth="1"/>
    <col min="6417" max="6417" width="10.7109375" style="97" customWidth="1"/>
    <col min="6418" max="6418" width="6.7109375" style="97" customWidth="1"/>
    <col min="6419" max="6419" width="10.7109375" style="97" customWidth="1"/>
    <col min="6420" max="6420" width="6.7109375" style="97" customWidth="1"/>
    <col min="6421" max="6421" width="10.7109375" style="97" customWidth="1"/>
    <col min="6422" max="6422" width="6.7109375" style="97" customWidth="1"/>
    <col min="6423" max="6423" width="10.7109375" style="97" customWidth="1"/>
    <col min="6424" max="6424" width="6.7109375" style="97" customWidth="1"/>
    <col min="6425" max="6425" width="10.7109375" style="97" customWidth="1"/>
    <col min="6426" max="6426" width="6.7109375" style="97" customWidth="1"/>
    <col min="6427" max="6427" width="10.7109375" style="97" customWidth="1"/>
    <col min="6428" max="6656" width="8.85546875" style="97"/>
    <col min="6657" max="6657" width="19.42578125" style="97" customWidth="1"/>
    <col min="6658" max="6658" width="6.7109375" style="97" customWidth="1"/>
    <col min="6659" max="6659" width="10.7109375" style="97" customWidth="1"/>
    <col min="6660" max="6660" width="6.7109375" style="97" customWidth="1"/>
    <col min="6661" max="6661" width="10.7109375" style="97" customWidth="1"/>
    <col min="6662" max="6662" width="6.7109375" style="97" customWidth="1"/>
    <col min="6663" max="6663" width="10.7109375" style="97" customWidth="1"/>
    <col min="6664" max="6664" width="6.7109375" style="97" customWidth="1"/>
    <col min="6665" max="6665" width="10.7109375" style="97" customWidth="1"/>
    <col min="6666" max="6666" width="6.7109375" style="97" customWidth="1"/>
    <col min="6667" max="6667" width="10.7109375" style="97" customWidth="1"/>
    <col min="6668" max="6668" width="6.7109375" style="97" customWidth="1"/>
    <col min="6669" max="6669" width="10.7109375" style="97" customWidth="1"/>
    <col min="6670" max="6670" width="6.7109375" style="97" customWidth="1"/>
    <col min="6671" max="6671" width="10.7109375" style="97" customWidth="1"/>
    <col min="6672" max="6672" width="6.7109375" style="97" customWidth="1"/>
    <col min="6673" max="6673" width="10.7109375" style="97" customWidth="1"/>
    <col min="6674" max="6674" width="6.7109375" style="97" customWidth="1"/>
    <col min="6675" max="6675" width="10.7109375" style="97" customWidth="1"/>
    <col min="6676" max="6676" width="6.7109375" style="97" customWidth="1"/>
    <col min="6677" max="6677" width="10.7109375" style="97" customWidth="1"/>
    <col min="6678" max="6678" width="6.7109375" style="97" customWidth="1"/>
    <col min="6679" max="6679" width="10.7109375" style="97" customWidth="1"/>
    <col min="6680" max="6680" width="6.7109375" style="97" customWidth="1"/>
    <col min="6681" max="6681" width="10.7109375" style="97" customWidth="1"/>
    <col min="6682" max="6682" width="6.7109375" style="97" customWidth="1"/>
    <col min="6683" max="6683" width="10.7109375" style="97" customWidth="1"/>
    <col min="6684" max="6912" width="8.85546875" style="97"/>
    <col min="6913" max="6913" width="19.42578125" style="97" customWidth="1"/>
    <col min="6914" max="6914" width="6.7109375" style="97" customWidth="1"/>
    <col min="6915" max="6915" width="10.7109375" style="97" customWidth="1"/>
    <col min="6916" max="6916" width="6.7109375" style="97" customWidth="1"/>
    <col min="6917" max="6917" width="10.7109375" style="97" customWidth="1"/>
    <col min="6918" max="6918" width="6.7109375" style="97" customWidth="1"/>
    <col min="6919" max="6919" width="10.7109375" style="97" customWidth="1"/>
    <col min="6920" max="6920" width="6.7109375" style="97" customWidth="1"/>
    <col min="6921" max="6921" width="10.7109375" style="97" customWidth="1"/>
    <col min="6922" max="6922" width="6.7109375" style="97" customWidth="1"/>
    <col min="6923" max="6923" width="10.7109375" style="97" customWidth="1"/>
    <col min="6924" max="6924" width="6.7109375" style="97" customWidth="1"/>
    <col min="6925" max="6925" width="10.7109375" style="97" customWidth="1"/>
    <col min="6926" max="6926" width="6.7109375" style="97" customWidth="1"/>
    <col min="6927" max="6927" width="10.7109375" style="97" customWidth="1"/>
    <col min="6928" max="6928" width="6.7109375" style="97" customWidth="1"/>
    <col min="6929" max="6929" width="10.7109375" style="97" customWidth="1"/>
    <col min="6930" max="6930" width="6.7109375" style="97" customWidth="1"/>
    <col min="6931" max="6931" width="10.7109375" style="97" customWidth="1"/>
    <col min="6932" max="6932" width="6.7109375" style="97" customWidth="1"/>
    <col min="6933" max="6933" width="10.7109375" style="97" customWidth="1"/>
    <col min="6934" max="6934" width="6.7109375" style="97" customWidth="1"/>
    <col min="6935" max="6935" width="10.7109375" style="97" customWidth="1"/>
    <col min="6936" max="6936" width="6.7109375" style="97" customWidth="1"/>
    <col min="6937" max="6937" width="10.7109375" style="97" customWidth="1"/>
    <col min="6938" max="6938" width="6.7109375" style="97" customWidth="1"/>
    <col min="6939" max="6939" width="10.7109375" style="97" customWidth="1"/>
    <col min="6940" max="7168" width="8.85546875" style="97"/>
    <col min="7169" max="7169" width="19.42578125" style="97" customWidth="1"/>
    <col min="7170" max="7170" width="6.7109375" style="97" customWidth="1"/>
    <col min="7171" max="7171" width="10.7109375" style="97" customWidth="1"/>
    <col min="7172" max="7172" width="6.7109375" style="97" customWidth="1"/>
    <col min="7173" max="7173" width="10.7109375" style="97" customWidth="1"/>
    <col min="7174" max="7174" width="6.7109375" style="97" customWidth="1"/>
    <col min="7175" max="7175" width="10.7109375" style="97" customWidth="1"/>
    <col min="7176" max="7176" width="6.7109375" style="97" customWidth="1"/>
    <col min="7177" max="7177" width="10.7109375" style="97" customWidth="1"/>
    <col min="7178" max="7178" width="6.7109375" style="97" customWidth="1"/>
    <col min="7179" max="7179" width="10.7109375" style="97" customWidth="1"/>
    <col min="7180" max="7180" width="6.7109375" style="97" customWidth="1"/>
    <col min="7181" max="7181" width="10.7109375" style="97" customWidth="1"/>
    <col min="7182" max="7182" width="6.7109375" style="97" customWidth="1"/>
    <col min="7183" max="7183" width="10.7109375" style="97" customWidth="1"/>
    <col min="7184" max="7184" width="6.7109375" style="97" customWidth="1"/>
    <col min="7185" max="7185" width="10.7109375" style="97" customWidth="1"/>
    <col min="7186" max="7186" width="6.7109375" style="97" customWidth="1"/>
    <col min="7187" max="7187" width="10.7109375" style="97" customWidth="1"/>
    <col min="7188" max="7188" width="6.7109375" style="97" customWidth="1"/>
    <col min="7189" max="7189" width="10.7109375" style="97" customWidth="1"/>
    <col min="7190" max="7190" width="6.7109375" style="97" customWidth="1"/>
    <col min="7191" max="7191" width="10.7109375" style="97" customWidth="1"/>
    <col min="7192" max="7192" width="6.7109375" style="97" customWidth="1"/>
    <col min="7193" max="7193" width="10.7109375" style="97" customWidth="1"/>
    <col min="7194" max="7194" width="6.7109375" style="97" customWidth="1"/>
    <col min="7195" max="7195" width="10.7109375" style="97" customWidth="1"/>
    <col min="7196" max="7424" width="8.85546875" style="97"/>
    <col min="7425" max="7425" width="19.42578125" style="97" customWidth="1"/>
    <col min="7426" max="7426" width="6.7109375" style="97" customWidth="1"/>
    <col min="7427" max="7427" width="10.7109375" style="97" customWidth="1"/>
    <col min="7428" max="7428" width="6.7109375" style="97" customWidth="1"/>
    <col min="7429" max="7429" width="10.7109375" style="97" customWidth="1"/>
    <col min="7430" max="7430" width="6.7109375" style="97" customWidth="1"/>
    <col min="7431" max="7431" width="10.7109375" style="97" customWidth="1"/>
    <col min="7432" max="7432" width="6.7109375" style="97" customWidth="1"/>
    <col min="7433" max="7433" width="10.7109375" style="97" customWidth="1"/>
    <col min="7434" max="7434" width="6.7109375" style="97" customWidth="1"/>
    <col min="7435" max="7435" width="10.7109375" style="97" customWidth="1"/>
    <col min="7436" max="7436" width="6.7109375" style="97" customWidth="1"/>
    <col min="7437" max="7437" width="10.7109375" style="97" customWidth="1"/>
    <col min="7438" max="7438" width="6.7109375" style="97" customWidth="1"/>
    <col min="7439" max="7439" width="10.7109375" style="97" customWidth="1"/>
    <col min="7440" max="7440" width="6.7109375" style="97" customWidth="1"/>
    <col min="7441" max="7441" width="10.7109375" style="97" customWidth="1"/>
    <col min="7442" max="7442" width="6.7109375" style="97" customWidth="1"/>
    <col min="7443" max="7443" width="10.7109375" style="97" customWidth="1"/>
    <col min="7444" max="7444" width="6.7109375" style="97" customWidth="1"/>
    <col min="7445" max="7445" width="10.7109375" style="97" customWidth="1"/>
    <col min="7446" max="7446" width="6.7109375" style="97" customWidth="1"/>
    <col min="7447" max="7447" width="10.7109375" style="97" customWidth="1"/>
    <col min="7448" max="7448" width="6.7109375" style="97" customWidth="1"/>
    <col min="7449" max="7449" width="10.7109375" style="97" customWidth="1"/>
    <col min="7450" max="7450" width="6.7109375" style="97" customWidth="1"/>
    <col min="7451" max="7451" width="10.7109375" style="97" customWidth="1"/>
    <col min="7452" max="7680" width="8.85546875" style="97"/>
    <col min="7681" max="7681" width="19.42578125" style="97" customWidth="1"/>
    <col min="7682" max="7682" width="6.7109375" style="97" customWidth="1"/>
    <col min="7683" max="7683" width="10.7109375" style="97" customWidth="1"/>
    <col min="7684" max="7684" width="6.7109375" style="97" customWidth="1"/>
    <col min="7685" max="7685" width="10.7109375" style="97" customWidth="1"/>
    <col min="7686" max="7686" width="6.7109375" style="97" customWidth="1"/>
    <col min="7687" max="7687" width="10.7109375" style="97" customWidth="1"/>
    <col min="7688" max="7688" width="6.7109375" style="97" customWidth="1"/>
    <col min="7689" max="7689" width="10.7109375" style="97" customWidth="1"/>
    <col min="7690" max="7690" width="6.7109375" style="97" customWidth="1"/>
    <col min="7691" max="7691" width="10.7109375" style="97" customWidth="1"/>
    <col min="7692" max="7692" width="6.7109375" style="97" customWidth="1"/>
    <col min="7693" max="7693" width="10.7109375" style="97" customWidth="1"/>
    <col min="7694" max="7694" width="6.7109375" style="97" customWidth="1"/>
    <col min="7695" max="7695" width="10.7109375" style="97" customWidth="1"/>
    <col min="7696" max="7696" width="6.7109375" style="97" customWidth="1"/>
    <col min="7697" max="7697" width="10.7109375" style="97" customWidth="1"/>
    <col min="7698" max="7698" width="6.7109375" style="97" customWidth="1"/>
    <col min="7699" max="7699" width="10.7109375" style="97" customWidth="1"/>
    <col min="7700" max="7700" width="6.7109375" style="97" customWidth="1"/>
    <col min="7701" max="7701" width="10.7109375" style="97" customWidth="1"/>
    <col min="7702" max="7702" width="6.7109375" style="97" customWidth="1"/>
    <col min="7703" max="7703" width="10.7109375" style="97" customWidth="1"/>
    <col min="7704" max="7704" width="6.7109375" style="97" customWidth="1"/>
    <col min="7705" max="7705" width="10.7109375" style="97" customWidth="1"/>
    <col min="7706" max="7706" width="6.7109375" style="97" customWidth="1"/>
    <col min="7707" max="7707" width="10.7109375" style="97" customWidth="1"/>
    <col min="7708" max="7936" width="8.85546875" style="97"/>
    <col min="7937" max="7937" width="19.42578125" style="97" customWidth="1"/>
    <col min="7938" max="7938" width="6.7109375" style="97" customWidth="1"/>
    <col min="7939" max="7939" width="10.7109375" style="97" customWidth="1"/>
    <col min="7940" max="7940" width="6.7109375" style="97" customWidth="1"/>
    <col min="7941" max="7941" width="10.7109375" style="97" customWidth="1"/>
    <col min="7942" max="7942" width="6.7109375" style="97" customWidth="1"/>
    <col min="7943" max="7943" width="10.7109375" style="97" customWidth="1"/>
    <col min="7944" max="7944" width="6.7109375" style="97" customWidth="1"/>
    <col min="7945" max="7945" width="10.7109375" style="97" customWidth="1"/>
    <col min="7946" max="7946" width="6.7109375" style="97" customWidth="1"/>
    <col min="7947" max="7947" width="10.7109375" style="97" customWidth="1"/>
    <col min="7948" max="7948" width="6.7109375" style="97" customWidth="1"/>
    <col min="7949" max="7949" width="10.7109375" style="97" customWidth="1"/>
    <col min="7950" max="7950" width="6.7109375" style="97" customWidth="1"/>
    <col min="7951" max="7951" width="10.7109375" style="97" customWidth="1"/>
    <col min="7952" max="7952" width="6.7109375" style="97" customWidth="1"/>
    <col min="7953" max="7953" width="10.7109375" style="97" customWidth="1"/>
    <col min="7954" max="7954" width="6.7109375" style="97" customWidth="1"/>
    <col min="7955" max="7955" width="10.7109375" style="97" customWidth="1"/>
    <col min="7956" max="7956" width="6.7109375" style="97" customWidth="1"/>
    <col min="7957" max="7957" width="10.7109375" style="97" customWidth="1"/>
    <col min="7958" max="7958" width="6.7109375" style="97" customWidth="1"/>
    <col min="7959" max="7959" width="10.7109375" style="97" customWidth="1"/>
    <col min="7960" max="7960" width="6.7109375" style="97" customWidth="1"/>
    <col min="7961" max="7961" width="10.7109375" style="97" customWidth="1"/>
    <col min="7962" max="7962" width="6.7109375" style="97" customWidth="1"/>
    <col min="7963" max="7963" width="10.7109375" style="97" customWidth="1"/>
    <col min="7964" max="8192" width="8.85546875" style="97"/>
    <col min="8193" max="8193" width="19.42578125" style="97" customWidth="1"/>
    <col min="8194" max="8194" width="6.7109375" style="97" customWidth="1"/>
    <col min="8195" max="8195" width="10.7109375" style="97" customWidth="1"/>
    <col min="8196" max="8196" width="6.7109375" style="97" customWidth="1"/>
    <col min="8197" max="8197" width="10.7109375" style="97" customWidth="1"/>
    <col min="8198" max="8198" width="6.7109375" style="97" customWidth="1"/>
    <col min="8199" max="8199" width="10.7109375" style="97" customWidth="1"/>
    <col min="8200" max="8200" width="6.7109375" style="97" customWidth="1"/>
    <col min="8201" max="8201" width="10.7109375" style="97" customWidth="1"/>
    <col min="8202" max="8202" width="6.7109375" style="97" customWidth="1"/>
    <col min="8203" max="8203" width="10.7109375" style="97" customWidth="1"/>
    <col min="8204" max="8204" width="6.7109375" style="97" customWidth="1"/>
    <col min="8205" max="8205" width="10.7109375" style="97" customWidth="1"/>
    <col min="8206" max="8206" width="6.7109375" style="97" customWidth="1"/>
    <col min="8207" max="8207" width="10.7109375" style="97" customWidth="1"/>
    <col min="8208" max="8208" width="6.7109375" style="97" customWidth="1"/>
    <col min="8209" max="8209" width="10.7109375" style="97" customWidth="1"/>
    <col min="8210" max="8210" width="6.7109375" style="97" customWidth="1"/>
    <col min="8211" max="8211" width="10.7109375" style="97" customWidth="1"/>
    <col min="8212" max="8212" width="6.7109375" style="97" customWidth="1"/>
    <col min="8213" max="8213" width="10.7109375" style="97" customWidth="1"/>
    <col min="8214" max="8214" width="6.7109375" style="97" customWidth="1"/>
    <col min="8215" max="8215" width="10.7109375" style="97" customWidth="1"/>
    <col min="8216" max="8216" width="6.7109375" style="97" customWidth="1"/>
    <col min="8217" max="8217" width="10.7109375" style="97" customWidth="1"/>
    <col min="8218" max="8218" width="6.7109375" style="97" customWidth="1"/>
    <col min="8219" max="8219" width="10.7109375" style="97" customWidth="1"/>
    <col min="8220" max="8448" width="8.85546875" style="97"/>
    <col min="8449" max="8449" width="19.42578125" style="97" customWidth="1"/>
    <col min="8450" max="8450" width="6.7109375" style="97" customWidth="1"/>
    <col min="8451" max="8451" width="10.7109375" style="97" customWidth="1"/>
    <col min="8452" max="8452" width="6.7109375" style="97" customWidth="1"/>
    <col min="8453" max="8453" width="10.7109375" style="97" customWidth="1"/>
    <col min="8454" max="8454" width="6.7109375" style="97" customWidth="1"/>
    <col min="8455" max="8455" width="10.7109375" style="97" customWidth="1"/>
    <col min="8456" max="8456" width="6.7109375" style="97" customWidth="1"/>
    <col min="8457" max="8457" width="10.7109375" style="97" customWidth="1"/>
    <col min="8458" max="8458" width="6.7109375" style="97" customWidth="1"/>
    <col min="8459" max="8459" width="10.7109375" style="97" customWidth="1"/>
    <col min="8460" max="8460" width="6.7109375" style="97" customWidth="1"/>
    <col min="8461" max="8461" width="10.7109375" style="97" customWidth="1"/>
    <col min="8462" max="8462" width="6.7109375" style="97" customWidth="1"/>
    <col min="8463" max="8463" width="10.7109375" style="97" customWidth="1"/>
    <col min="8464" max="8464" width="6.7109375" style="97" customWidth="1"/>
    <col min="8465" max="8465" width="10.7109375" style="97" customWidth="1"/>
    <col min="8466" max="8466" width="6.7109375" style="97" customWidth="1"/>
    <col min="8467" max="8467" width="10.7109375" style="97" customWidth="1"/>
    <col min="8468" max="8468" width="6.7109375" style="97" customWidth="1"/>
    <col min="8469" max="8469" width="10.7109375" style="97" customWidth="1"/>
    <col min="8470" max="8470" width="6.7109375" style="97" customWidth="1"/>
    <col min="8471" max="8471" width="10.7109375" style="97" customWidth="1"/>
    <col min="8472" max="8472" width="6.7109375" style="97" customWidth="1"/>
    <col min="8473" max="8473" width="10.7109375" style="97" customWidth="1"/>
    <col min="8474" max="8474" width="6.7109375" style="97" customWidth="1"/>
    <col min="8475" max="8475" width="10.7109375" style="97" customWidth="1"/>
    <col min="8476" max="8704" width="8.85546875" style="97"/>
    <col min="8705" max="8705" width="19.42578125" style="97" customWidth="1"/>
    <col min="8706" max="8706" width="6.7109375" style="97" customWidth="1"/>
    <col min="8707" max="8707" width="10.7109375" style="97" customWidth="1"/>
    <col min="8708" max="8708" width="6.7109375" style="97" customWidth="1"/>
    <col min="8709" max="8709" width="10.7109375" style="97" customWidth="1"/>
    <col min="8710" max="8710" width="6.7109375" style="97" customWidth="1"/>
    <col min="8711" max="8711" width="10.7109375" style="97" customWidth="1"/>
    <col min="8712" max="8712" width="6.7109375" style="97" customWidth="1"/>
    <col min="8713" max="8713" width="10.7109375" style="97" customWidth="1"/>
    <col min="8714" max="8714" width="6.7109375" style="97" customWidth="1"/>
    <col min="8715" max="8715" width="10.7109375" style="97" customWidth="1"/>
    <col min="8716" max="8716" width="6.7109375" style="97" customWidth="1"/>
    <col min="8717" max="8717" width="10.7109375" style="97" customWidth="1"/>
    <col min="8718" max="8718" width="6.7109375" style="97" customWidth="1"/>
    <col min="8719" max="8719" width="10.7109375" style="97" customWidth="1"/>
    <col min="8720" max="8720" width="6.7109375" style="97" customWidth="1"/>
    <col min="8721" max="8721" width="10.7109375" style="97" customWidth="1"/>
    <col min="8722" max="8722" width="6.7109375" style="97" customWidth="1"/>
    <col min="8723" max="8723" width="10.7109375" style="97" customWidth="1"/>
    <col min="8724" max="8724" width="6.7109375" style="97" customWidth="1"/>
    <col min="8725" max="8725" width="10.7109375" style="97" customWidth="1"/>
    <col min="8726" max="8726" width="6.7109375" style="97" customWidth="1"/>
    <col min="8727" max="8727" width="10.7109375" style="97" customWidth="1"/>
    <col min="8728" max="8728" width="6.7109375" style="97" customWidth="1"/>
    <col min="8729" max="8729" width="10.7109375" style="97" customWidth="1"/>
    <col min="8730" max="8730" width="6.7109375" style="97" customWidth="1"/>
    <col min="8731" max="8731" width="10.7109375" style="97" customWidth="1"/>
    <col min="8732" max="8960" width="8.85546875" style="97"/>
    <col min="8961" max="8961" width="19.42578125" style="97" customWidth="1"/>
    <col min="8962" max="8962" width="6.7109375" style="97" customWidth="1"/>
    <col min="8963" max="8963" width="10.7109375" style="97" customWidth="1"/>
    <col min="8964" max="8964" width="6.7109375" style="97" customWidth="1"/>
    <col min="8965" max="8965" width="10.7109375" style="97" customWidth="1"/>
    <col min="8966" max="8966" width="6.7109375" style="97" customWidth="1"/>
    <col min="8967" max="8967" width="10.7109375" style="97" customWidth="1"/>
    <col min="8968" max="8968" width="6.7109375" style="97" customWidth="1"/>
    <col min="8969" max="8969" width="10.7109375" style="97" customWidth="1"/>
    <col min="8970" max="8970" width="6.7109375" style="97" customWidth="1"/>
    <col min="8971" max="8971" width="10.7109375" style="97" customWidth="1"/>
    <col min="8972" max="8972" width="6.7109375" style="97" customWidth="1"/>
    <col min="8973" max="8973" width="10.7109375" style="97" customWidth="1"/>
    <col min="8974" max="8974" width="6.7109375" style="97" customWidth="1"/>
    <col min="8975" max="8975" width="10.7109375" style="97" customWidth="1"/>
    <col min="8976" max="8976" width="6.7109375" style="97" customWidth="1"/>
    <col min="8977" max="8977" width="10.7109375" style="97" customWidth="1"/>
    <col min="8978" max="8978" width="6.7109375" style="97" customWidth="1"/>
    <col min="8979" max="8979" width="10.7109375" style="97" customWidth="1"/>
    <col min="8980" max="8980" width="6.7109375" style="97" customWidth="1"/>
    <col min="8981" max="8981" width="10.7109375" style="97" customWidth="1"/>
    <col min="8982" max="8982" width="6.7109375" style="97" customWidth="1"/>
    <col min="8983" max="8983" width="10.7109375" style="97" customWidth="1"/>
    <col min="8984" max="8984" width="6.7109375" style="97" customWidth="1"/>
    <col min="8985" max="8985" width="10.7109375" style="97" customWidth="1"/>
    <col min="8986" max="8986" width="6.7109375" style="97" customWidth="1"/>
    <col min="8987" max="8987" width="10.7109375" style="97" customWidth="1"/>
    <col min="8988" max="9216" width="8.85546875" style="97"/>
    <col min="9217" max="9217" width="19.42578125" style="97" customWidth="1"/>
    <col min="9218" max="9218" width="6.7109375" style="97" customWidth="1"/>
    <col min="9219" max="9219" width="10.7109375" style="97" customWidth="1"/>
    <col min="9220" max="9220" width="6.7109375" style="97" customWidth="1"/>
    <col min="9221" max="9221" width="10.7109375" style="97" customWidth="1"/>
    <col min="9222" max="9222" width="6.7109375" style="97" customWidth="1"/>
    <col min="9223" max="9223" width="10.7109375" style="97" customWidth="1"/>
    <col min="9224" max="9224" width="6.7109375" style="97" customWidth="1"/>
    <col min="9225" max="9225" width="10.7109375" style="97" customWidth="1"/>
    <col min="9226" max="9226" width="6.7109375" style="97" customWidth="1"/>
    <col min="9227" max="9227" width="10.7109375" style="97" customWidth="1"/>
    <col min="9228" max="9228" width="6.7109375" style="97" customWidth="1"/>
    <col min="9229" max="9229" width="10.7109375" style="97" customWidth="1"/>
    <col min="9230" max="9230" width="6.7109375" style="97" customWidth="1"/>
    <col min="9231" max="9231" width="10.7109375" style="97" customWidth="1"/>
    <col min="9232" max="9232" width="6.7109375" style="97" customWidth="1"/>
    <col min="9233" max="9233" width="10.7109375" style="97" customWidth="1"/>
    <col min="9234" max="9234" width="6.7109375" style="97" customWidth="1"/>
    <col min="9235" max="9235" width="10.7109375" style="97" customWidth="1"/>
    <col min="9236" max="9236" width="6.7109375" style="97" customWidth="1"/>
    <col min="9237" max="9237" width="10.7109375" style="97" customWidth="1"/>
    <col min="9238" max="9238" width="6.7109375" style="97" customWidth="1"/>
    <col min="9239" max="9239" width="10.7109375" style="97" customWidth="1"/>
    <col min="9240" max="9240" width="6.7109375" style="97" customWidth="1"/>
    <col min="9241" max="9241" width="10.7109375" style="97" customWidth="1"/>
    <col min="9242" max="9242" width="6.7109375" style="97" customWidth="1"/>
    <col min="9243" max="9243" width="10.7109375" style="97" customWidth="1"/>
    <col min="9244" max="9472" width="8.85546875" style="97"/>
    <col min="9473" max="9473" width="19.42578125" style="97" customWidth="1"/>
    <col min="9474" max="9474" width="6.7109375" style="97" customWidth="1"/>
    <col min="9475" max="9475" width="10.7109375" style="97" customWidth="1"/>
    <col min="9476" max="9476" width="6.7109375" style="97" customWidth="1"/>
    <col min="9477" max="9477" width="10.7109375" style="97" customWidth="1"/>
    <col min="9478" max="9478" width="6.7109375" style="97" customWidth="1"/>
    <col min="9479" max="9479" width="10.7109375" style="97" customWidth="1"/>
    <col min="9480" max="9480" width="6.7109375" style="97" customWidth="1"/>
    <col min="9481" max="9481" width="10.7109375" style="97" customWidth="1"/>
    <col min="9482" max="9482" width="6.7109375" style="97" customWidth="1"/>
    <col min="9483" max="9483" width="10.7109375" style="97" customWidth="1"/>
    <col min="9484" max="9484" width="6.7109375" style="97" customWidth="1"/>
    <col min="9485" max="9485" width="10.7109375" style="97" customWidth="1"/>
    <col min="9486" max="9486" width="6.7109375" style="97" customWidth="1"/>
    <col min="9487" max="9487" width="10.7109375" style="97" customWidth="1"/>
    <col min="9488" max="9488" width="6.7109375" style="97" customWidth="1"/>
    <col min="9489" max="9489" width="10.7109375" style="97" customWidth="1"/>
    <col min="9490" max="9490" width="6.7109375" style="97" customWidth="1"/>
    <col min="9491" max="9491" width="10.7109375" style="97" customWidth="1"/>
    <col min="9492" max="9492" width="6.7109375" style="97" customWidth="1"/>
    <col min="9493" max="9493" width="10.7109375" style="97" customWidth="1"/>
    <col min="9494" max="9494" width="6.7109375" style="97" customWidth="1"/>
    <col min="9495" max="9495" width="10.7109375" style="97" customWidth="1"/>
    <col min="9496" max="9496" width="6.7109375" style="97" customWidth="1"/>
    <col min="9497" max="9497" width="10.7109375" style="97" customWidth="1"/>
    <col min="9498" max="9498" width="6.7109375" style="97" customWidth="1"/>
    <col min="9499" max="9499" width="10.7109375" style="97" customWidth="1"/>
    <col min="9500" max="9728" width="8.85546875" style="97"/>
    <col min="9729" max="9729" width="19.42578125" style="97" customWidth="1"/>
    <col min="9730" max="9730" width="6.7109375" style="97" customWidth="1"/>
    <col min="9731" max="9731" width="10.7109375" style="97" customWidth="1"/>
    <col min="9732" max="9732" width="6.7109375" style="97" customWidth="1"/>
    <col min="9733" max="9733" width="10.7109375" style="97" customWidth="1"/>
    <col min="9734" max="9734" width="6.7109375" style="97" customWidth="1"/>
    <col min="9735" max="9735" width="10.7109375" style="97" customWidth="1"/>
    <col min="9736" max="9736" width="6.7109375" style="97" customWidth="1"/>
    <col min="9737" max="9737" width="10.7109375" style="97" customWidth="1"/>
    <col min="9738" max="9738" width="6.7109375" style="97" customWidth="1"/>
    <col min="9739" max="9739" width="10.7109375" style="97" customWidth="1"/>
    <col min="9740" max="9740" width="6.7109375" style="97" customWidth="1"/>
    <col min="9741" max="9741" width="10.7109375" style="97" customWidth="1"/>
    <col min="9742" max="9742" width="6.7109375" style="97" customWidth="1"/>
    <col min="9743" max="9743" width="10.7109375" style="97" customWidth="1"/>
    <col min="9744" max="9744" width="6.7109375" style="97" customWidth="1"/>
    <col min="9745" max="9745" width="10.7109375" style="97" customWidth="1"/>
    <col min="9746" max="9746" width="6.7109375" style="97" customWidth="1"/>
    <col min="9747" max="9747" width="10.7109375" style="97" customWidth="1"/>
    <col min="9748" max="9748" width="6.7109375" style="97" customWidth="1"/>
    <col min="9749" max="9749" width="10.7109375" style="97" customWidth="1"/>
    <col min="9750" max="9750" width="6.7109375" style="97" customWidth="1"/>
    <col min="9751" max="9751" width="10.7109375" style="97" customWidth="1"/>
    <col min="9752" max="9752" width="6.7109375" style="97" customWidth="1"/>
    <col min="9753" max="9753" width="10.7109375" style="97" customWidth="1"/>
    <col min="9754" max="9754" width="6.7109375" style="97" customWidth="1"/>
    <col min="9755" max="9755" width="10.7109375" style="97" customWidth="1"/>
    <col min="9756" max="9984" width="8.85546875" style="97"/>
    <col min="9985" max="9985" width="19.42578125" style="97" customWidth="1"/>
    <col min="9986" max="9986" width="6.7109375" style="97" customWidth="1"/>
    <col min="9987" max="9987" width="10.7109375" style="97" customWidth="1"/>
    <col min="9988" max="9988" width="6.7109375" style="97" customWidth="1"/>
    <col min="9989" max="9989" width="10.7109375" style="97" customWidth="1"/>
    <col min="9990" max="9990" width="6.7109375" style="97" customWidth="1"/>
    <col min="9991" max="9991" width="10.7109375" style="97" customWidth="1"/>
    <col min="9992" max="9992" width="6.7109375" style="97" customWidth="1"/>
    <col min="9993" max="9993" width="10.7109375" style="97" customWidth="1"/>
    <col min="9994" max="9994" width="6.7109375" style="97" customWidth="1"/>
    <col min="9995" max="9995" width="10.7109375" style="97" customWidth="1"/>
    <col min="9996" max="9996" width="6.7109375" style="97" customWidth="1"/>
    <col min="9997" max="9997" width="10.7109375" style="97" customWidth="1"/>
    <col min="9998" max="9998" width="6.7109375" style="97" customWidth="1"/>
    <col min="9999" max="9999" width="10.7109375" style="97" customWidth="1"/>
    <col min="10000" max="10000" width="6.7109375" style="97" customWidth="1"/>
    <col min="10001" max="10001" width="10.7109375" style="97" customWidth="1"/>
    <col min="10002" max="10002" width="6.7109375" style="97" customWidth="1"/>
    <col min="10003" max="10003" width="10.7109375" style="97" customWidth="1"/>
    <col min="10004" max="10004" width="6.7109375" style="97" customWidth="1"/>
    <col min="10005" max="10005" width="10.7109375" style="97" customWidth="1"/>
    <col min="10006" max="10006" width="6.7109375" style="97" customWidth="1"/>
    <col min="10007" max="10007" width="10.7109375" style="97" customWidth="1"/>
    <col min="10008" max="10008" width="6.7109375" style="97" customWidth="1"/>
    <col min="10009" max="10009" width="10.7109375" style="97" customWidth="1"/>
    <col min="10010" max="10010" width="6.7109375" style="97" customWidth="1"/>
    <col min="10011" max="10011" width="10.7109375" style="97" customWidth="1"/>
    <col min="10012" max="10240" width="8.85546875" style="97"/>
    <col min="10241" max="10241" width="19.42578125" style="97" customWidth="1"/>
    <col min="10242" max="10242" width="6.7109375" style="97" customWidth="1"/>
    <col min="10243" max="10243" width="10.7109375" style="97" customWidth="1"/>
    <col min="10244" max="10244" width="6.7109375" style="97" customWidth="1"/>
    <col min="10245" max="10245" width="10.7109375" style="97" customWidth="1"/>
    <col min="10246" max="10246" width="6.7109375" style="97" customWidth="1"/>
    <col min="10247" max="10247" width="10.7109375" style="97" customWidth="1"/>
    <col min="10248" max="10248" width="6.7109375" style="97" customWidth="1"/>
    <col min="10249" max="10249" width="10.7109375" style="97" customWidth="1"/>
    <col min="10250" max="10250" width="6.7109375" style="97" customWidth="1"/>
    <col min="10251" max="10251" width="10.7109375" style="97" customWidth="1"/>
    <col min="10252" max="10252" width="6.7109375" style="97" customWidth="1"/>
    <col min="10253" max="10253" width="10.7109375" style="97" customWidth="1"/>
    <col min="10254" max="10254" width="6.7109375" style="97" customWidth="1"/>
    <col min="10255" max="10255" width="10.7109375" style="97" customWidth="1"/>
    <col min="10256" max="10256" width="6.7109375" style="97" customWidth="1"/>
    <col min="10257" max="10257" width="10.7109375" style="97" customWidth="1"/>
    <col min="10258" max="10258" width="6.7109375" style="97" customWidth="1"/>
    <col min="10259" max="10259" width="10.7109375" style="97" customWidth="1"/>
    <col min="10260" max="10260" width="6.7109375" style="97" customWidth="1"/>
    <col min="10261" max="10261" width="10.7109375" style="97" customWidth="1"/>
    <col min="10262" max="10262" width="6.7109375" style="97" customWidth="1"/>
    <col min="10263" max="10263" width="10.7109375" style="97" customWidth="1"/>
    <col min="10264" max="10264" width="6.7109375" style="97" customWidth="1"/>
    <col min="10265" max="10265" width="10.7109375" style="97" customWidth="1"/>
    <col min="10266" max="10266" width="6.7109375" style="97" customWidth="1"/>
    <col min="10267" max="10267" width="10.7109375" style="97" customWidth="1"/>
    <col min="10268" max="10496" width="8.85546875" style="97"/>
    <col min="10497" max="10497" width="19.42578125" style="97" customWidth="1"/>
    <col min="10498" max="10498" width="6.7109375" style="97" customWidth="1"/>
    <col min="10499" max="10499" width="10.7109375" style="97" customWidth="1"/>
    <col min="10500" max="10500" width="6.7109375" style="97" customWidth="1"/>
    <col min="10501" max="10501" width="10.7109375" style="97" customWidth="1"/>
    <col min="10502" max="10502" width="6.7109375" style="97" customWidth="1"/>
    <col min="10503" max="10503" width="10.7109375" style="97" customWidth="1"/>
    <col min="10504" max="10504" width="6.7109375" style="97" customWidth="1"/>
    <col min="10505" max="10505" width="10.7109375" style="97" customWidth="1"/>
    <col min="10506" max="10506" width="6.7109375" style="97" customWidth="1"/>
    <col min="10507" max="10507" width="10.7109375" style="97" customWidth="1"/>
    <col min="10508" max="10508" width="6.7109375" style="97" customWidth="1"/>
    <col min="10509" max="10509" width="10.7109375" style="97" customWidth="1"/>
    <col min="10510" max="10510" width="6.7109375" style="97" customWidth="1"/>
    <col min="10511" max="10511" width="10.7109375" style="97" customWidth="1"/>
    <col min="10512" max="10512" width="6.7109375" style="97" customWidth="1"/>
    <col min="10513" max="10513" width="10.7109375" style="97" customWidth="1"/>
    <col min="10514" max="10514" width="6.7109375" style="97" customWidth="1"/>
    <col min="10515" max="10515" width="10.7109375" style="97" customWidth="1"/>
    <col min="10516" max="10516" width="6.7109375" style="97" customWidth="1"/>
    <col min="10517" max="10517" width="10.7109375" style="97" customWidth="1"/>
    <col min="10518" max="10518" width="6.7109375" style="97" customWidth="1"/>
    <col min="10519" max="10519" width="10.7109375" style="97" customWidth="1"/>
    <col min="10520" max="10520" width="6.7109375" style="97" customWidth="1"/>
    <col min="10521" max="10521" width="10.7109375" style="97" customWidth="1"/>
    <col min="10522" max="10522" width="6.7109375" style="97" customWidth="1"/>
    <col min="10523" max="10523" width="10.7109375" style="97" customWidth="1"/>
    <col min="10524" max="10752" width="8.85546875" style="97"/>
    <col min="10753" max="10753" width="19.42578125" style="97" customWidth="1"/>
    <col min="10754" max="10754" width="6.7109375" style="97" customWidth="1"/>
    <col min="10755" max="10755" width="10.7109375" style="97" customWidth="1"/>
    <col min="10756" max="10756" width="6.7109375" style="97" customWidth="1"/>
    <col min="10757" max="10757" width="10.7109375" style="97" customWidth="1"/>
    <col min="10758" max="10758" width="6.7109375" style="97" customWidth="1"/>
    <col min="10759" max="10759" width="10.7109375" style="97" customWidth="1"/>
    <col min="10760" max="10760" width="6.7109375" style="97" customWidth="1"/>
    <col min="10761" max="10761" width="10.7109375" style="97" customWidth="1"/>
    <col min="10762" max="10762" width="6.7109375" style="97" customWidth="1"/>
    <col min="10763" max="10763" width="10.7109375" style="97" customWidth="1"/>
    <col min="10764" max="10764" width="6.7109375" style="97" customWidth="1"/>
    <col min="10765" max="10765" width="10.7109375" style="97" customWidth="1"/>
    <col min="10766" max="10766" width="6.7109375" style="97" customWidth="1"/>
    <col min="10767" max="10767" width="10.7109375" style="97" customWidth="1"/>
    <col min="10768" max="10768" width="6.7109375" style="97" customWidth="1"/>
    <col min="10769" max="10769" width="10.7109375" style="97" customWidth="1"/>
    <col min="10770" max="10770" width="6.7109375" style="97" customWidth="1"/>
    <col min="10771" max="10771" width="10.7109375" style="97" customWidth="1"/>
    <col min="10772" max="10772" width="6.7109375" style="97" customWidth="1"/>
    <col min="10773" max="10773" width="10.7109375" style="97" customWidth="1"/>
    <col min="10774" max="10774" width="6.7109375" style="97" customWidth="1"/>
    <col min="10775" max="10775" width="10.7109375" style="97" customWidth="1"/>
    <col min="10776" max="10776" width="6.7109375" style="97" customWidth="1"/>
    <col min="10777" max="10777" width="10.7109375" style="97" customWidth="1"/>
    <col min="10778" max="10778" width="6.7109375" style="97" customWidth="1"/>
    <col min="10779" max="10779" width="10.7109375" style="97" customWidth="1"/>
    <col min="10780" max="11008" width="8.85546875" style="97"/>
    <col min="11009" max="11009" width="19.42578125" style="97" customWidth="1"/>
    <col min="11010" max="11010" width="6.7109375" style="97" customWidth="1"/>
    <col min="11011" max="11011" width="10.7109375" style="97" customWidth="1"/>
    <col min="11012" max="11012" width="6.7109375" style="97" customWidth="1"/>
    <col min="11013" max="11013" width="10.7109375" style="97" customWidth="1"/>
    <col min="11014" max="11014" width="6.7109375" style="97" customWidth="1"/>
    <col min="11015" max="11015" width="10.7109375" style="97" customWidth="1"/>
    <col min="11016" max="11016" width="6.7109375" style="97" customWidth="1"/>
    <col min="11017" max="11017" width="10.7109375" style="97" customWidth="1"/>
    <col min="11018" max="11018" width="6.7109375" style="97" customWidth="1"/>
    <col min="11019" max="11019" width="10.7109375" style="97" customWidth="1"/>
    <col min="11020" max="11020" width="6.7109375" style="97" customWidth="1"/>
    <col min="11021" max="11021" width="10.7109375" style="97" customWidth="1"/>
    <col min="11022" max="11022" width="6.7109375" style="97" customWidth="1"/>
    <col min="11023" max="11023" width="10.7109375" style="97" customWidth="1"/>
    <col min="11024" max="11024" width="6.7109375" style="97" customWidth="1"/>
    <col min="11025" max="11025" width="10.7109375" style="97" customWidth="1"/>
    <col min="11026" max="11026" width="6.7109375" style="97" customWidth="1"/>
    <col min="11027" max="11027" width="10.7109375" style="97" customWidth="1"/>
    <col min="11028" max="11028" width="6.7109375" style="97" customWidth="1"/>
    <col min="11029" max="11029" width="10.7109375" style="97" customWidth="1"/>
    <col min="11030" max="11030" width="6.7109375" style="97" customWidth="1"/>
    <col min="11031" max="11031" width="10.7109375" style="97" customWidth="1"/>
    <col min="11032" max="11032" width="6.7109375" style="97" customWidth="1"/>
    <col min="11033" max="11033" width="10.7109375" style="97" customWidth="1"/>
    <col min="11034" max="11034" width="6.7109375" style="97" customWidth="1"/>
    <col min="11035" max="11035" width="10.7109375" style="97" customWidth="1"/>
    <col min="11036" max="11264" width="8.85546875" style="97"/>
    <col min="11265" max="11265" width="19.42578125" style="97" customWidth="1"/>
    <col min="11266" max="11266" width="6.7109375" style="97" customWidth="1"/>
    <col min="11267" max="11267" width="10.7109375" style="97" customWidth="1"/>
    <col min="11268" max="11268" width="6.7109375" style="97" customWidth="1"/>
    <col min="11269" max="11269" width="10.7109375" style="97" customWidth="1"/>
    <col min="11270" max="11270" width="6.7109375" style="97" customWidth="1"/>
    <col min="11271" max="11271" width="10.7109375" style="97" customWidth="1"/>
    <col min="11272" max="11272" width="6.7109375" style="97" customWidth="1"/>
    <col min="11273" max="11273" width="10.7109375" style="97" customWidth="1"/>
    <col min="11274" max="11274" width="6.7109375" style="97" customWidth="1"/>
    <col min="11275" max="11275" width="10.7109375" style="97" customWidth="1"/>
    <col min="11276" max="11276" width="6.7109375" style="97" customWidth="1"/>
    <col min="11277" max="11277" width="10.7109375" style="97" customWidth="1"/>
    <col min="11278" max="11278" width="6.7109375" style="97" customWidth="1"/>
    <col min="11279" max="11279" width="10.7109375" style="97" customWidth="1"/>
    <col min="11280" max="11280" width="6.7109375" style="97" customWidth="1"/>
    <col min="11281" max="11281" width="10.7109375" style="97" customWidth="1"/>
    <col min="11282" max="11282" width="6.7109375" style="97" customWidth="1"/>
    <col min="11283" max="11283" width="10.7109375" style="97" customWidth="1"/>
    <col min="11284" max="11284" width="6.7109375" style="97" customWidth="1"/>
    <col min="11285" max="11285" width="10.7109375" style="97" customWidth="1"/>
    <col min="11286" max="11286" width="6.7109375" style="97" customWidth="1"/>
    <col min="11287" max="11287" width="10.7109375" style="97" customWidth="1"/>
    <col min="11288" max="11288" width="6.7109375" style="97" customWidth="1"/>
    <col min="11289" max="11289" width="10.7109375" style="97" customWidth="1"/>
    <col min="11290" max="11290" width="6.7109375" style="97" customWidth="1"/>
    <col min="11291" max="11291" width="10.7109375" style="97" customWidth="1"/>
    <col min="11292" max="11520" width="8.85546875" style="97"/>
    <col min="11521" max="11521" width="19.42578125" style="97" customWidth="1"/>
    <col min="11522" max="11522" width="6.7109375" style="97" customWidth="1"/>
    <col min="11523" max="11523" width="10.7109375" style="97" customWidth="1"/>
    <col min="11524" max="11524" width="6.7109375" style="97" customWidth="1"/>
    <col min="11525" max="11525" width="10.7109375" style="97" customWidth="1"/>
    <col min="11526" max="11526" width="6.7109375" style="97" customWidth="1"/>
    <col min="11527" max="11527" width="10.7109375" style="97" customWidth="1"/>
    <col min="11528" max="11528" width="6.7109375" style="97" customWidth="1"/>
    <col min="11529" max="11529" width="10.7109375" style="97" customWidth="1"/>
    <col min="11530" max="11530" width="6.7109375" style="97" customWidth="1"/>
    <col min="11531" max="11531" width="10.7109375" style="97" customWidth="1"/>
    <col min="11532" max="11532" width="6.7109375" style="97" customWidth="1"/>
    <col min="11533" max="11533" width="10.7109375" style="97" customWidth="1"/>
    <col min="11534" max="11534" width="6.7109375" style="97" customWidth="1"/>
    <col min="11535" max="11535" width="10.7109375" style="97" customWidth="1"/>
    <col min="11536" max="11536" width="6.7109375" style="97" customWidth="1"/>
    <col min="11537" max="11537" width="10.7109375" style="97" customWidth="1"/>
    <col min="11538" max="11538" width="6.7109375" style="97" customWidth="1"/>
    <col min="11539" max="11539" width="10.7109375" style="97" customWidth="1"/>
    <col min="11540" max="11540" width="6.7109375" style="97" customWidth="1"/>
    <col min="11541" max="11541" width="10.7109375" style="97" customWidth="1"/>
    <col min="11542" max="11542" width="6.7109375" style="97" customWidth="1"/>
    <col min="11543" max="11543" width="10.7109375" style="97" customWidth="1"/>
    <col min="11544" max="11544" width="6.7109375" style="97" customWidth="1"/>
    <col min="11545" max="11545" width="10.7109375" style="97" customWidth="1"/>
    <col min="11546" max="11546" width="6.7109375" style="97" customWidth="1"/>
    <col min="11547" max="11547" width="10.7109375" style="97" customWidth="1"/>
    <col min="11548" max="11776" width="8.85546875" style="97"/>
    <col min="11777" max="11777" width="19.42578125" style="97" customWidth="1"/>
    <col min="11778" max="11778" width="6.7109375" style="97" customWidth="1"/>
    <col min="11779" max="11779" width="10.7109375" style="97" customWidth="1"/>
    <col min="11780" max="11780" width="6.7109375" style="97" customWidth="1"/>
    <col min="11781" max="11781" width="10.7109375" style="97" customWidth="1"/>
    <col min="11782" max="11782" width="6.7109375" style="97" customWidth="1"/>
    <col min="11783" max="11783" width="10.7109375" style="97" customWidth="1"/>
    <col min="11784" max="11784" width="6.7109375" style="97" customWidth="1"/>
    <col min="11785" max="11785" width="10.7109375" style="97" customWidth="1"/>
    <col min="11786" max="11786" width="6.7109375" style="97" customWidth="1"/>
    <col min="11787" max="11787" width="10.7109375" style="97" customWidth="1"/>
    <col min="11788" max="11788" width="6.7109375" style="97" customWidth="1"/>
    <col min="11789" max="11789" width="10.7109375" style="97" customWidth="1"/>
    <col min="11790" max="11790" width="6.7109375" style="97" customWidth="1"/>
    <col min="11791" max="11791" width="10.7109375" style="97" customWidth="1"/>
    <col min="11792" max="11792" width="6.7109375" style="97" customWidth="1"/>
    <col min="11793" max="11793" width="10.7109375" style="97" customWidth="1"/>
    <col min="11794" max="11794" width="6.7109375" style="97" customWidth="1"/>
    <col min="11795" max="11795" width="10.7109375" style="97" customWidth="1"/>
    <col min="11796" max="11796" width="6.7109375" style="97" customWidth="1"/>
    <col min="11797" max="11797" width="10.7109375" style="97" customWidth="1"/>
    <col min="11798" max="11798" width="6.7109375" style="97" customWidth="1"/>
    <col min="11799" max="11799" width="10.7109375" style="97" customWidth="1"/>
    <col min="11800" max="11800" width="6.7109375" style="97" customWidth="1"/>
    <col min="11801" max="11801" width="10.7109375" style="97" customWidth="1"/>
    <col min="11802" max="11802" width="6.7109375" style="97" customWidth="1"/>
    <col min="11803" max="11803" width="10.7109375" style="97" customWidth="1"/>
    <col min="11804" max="12032" width="8.85546875" style="97"/>
    <col min="12033" max="12033" width="19.42578125" style="97" customWidth="1"/>
    <col min="12034" max="12034" width="6.7109375" style="97" customWidth="1"/>
    <col min="12035" max="12035" width="10.7109375" style="97" customWidth="1"/>
    <col min="12036" max="12036" width="6.7109375" style="97" customWidth="1"/>
    <col min="12037" max="12037" width="10.7109375" style="97" customWidth="1"/>
    <col min="12038" max="12038" width="6.7109375" style="97" customWidth="1"/>
    <col min="12039" max="12039" width="10.7109375" style="97" customWidth="1"/>
    <col min="12040" max="12040" width="6.7109375" style="97" customWidth="1"/>
    <col min="12041" max="12041" width="10.7109375" style="97" customWidth="1"/>
    <col min="12042" max="12042" width="6.7109375" style="97" customWidth="1"/>
    <col min="12043" max="12043" width="10.7109375" style="97" customWidth="1"/>
    <col min="12044" max="12044" width="6.7109375" style="97" customWidth="1"/>
    <col min="12045" max="12045" width="10.7109375" style="97" customWidth="1"/>
    <col min="12046" max="12046" width="6.7109375" style="97" customWidth="1"/>
    <col min="12047" max="12047" width="10.7109375" style="97" customWidth="1"/>
    <col min="12048" max="12048" width="6.7109375" style="97" customWidth="1"/>
    <col min="12049" max="12049" width="10.7109375" style="97" customWidth="1"/>
    <col min="12050" max="12050" width="6.7109375" style="97" customWidth="1"/>
    <col min="12051" max="12051" width="10.7109375" style="97" customWidth="1"/>
    <col min="12052" max="12052" width="6.7109375" style="97" customWidth="1"/>
    <col min="12053" max="12053" width="10.7109375" style="97" customWidth="1"/>
    <col min="12054" max="12054" width="6.7109375" style="97" customWidth="1"/>
    <col min="12055" max="12055" width="10.7109375" style="97" customWidth="1"/>
    <col min="12056" max="12056" width="6.7109375" style="97" customWidth="1"/>
    <col min="12057" max="12057" width="10.7109375" style="97" customWidth="1"/>
    <col min="12058" max="12058" width="6.7109375" style="97" customWidth="1"/>
    <col min="12059" max="12059" width="10.7109375" style="97" customWidth="1"/>
    <col min="12060" max="12288" width="8.85546875" style="97"/>
    <col min="12289" max="12289" width="19.42578125" style="97" customWidth="1"/>
    <col min="12290" max="12290" width="6.7109375" style="97" customWidth="1"/>
    <col min="12291" max="12291" width="10.7109375" style="97" customWidth="1"/>
    <col min="12292" max="12292" width="6.7109375" style="97" customWidth="1"/>
    <col min="12293" max="12293" width="10.7109375" style="97" customWidth="1"/>
    <col min="12294" max="12294" width="6.7109375" style="97" customWidth="1"/>
    <col min="12295" max="12295" width="10.7109375" style="97" customWidth="1"/>
    <col min="12296" max="12296" width="6.7109375" style="97" customWidth="1"/>
    <col min="12297" max="12297" width="10.7109375" style="97" customWidth="1"/>
    <col min="12298" max="12298" width="6.7109375" style="97" customWidth="1"/>
    <col min="12299" max="12299" width="10.7109375" style="97" customWidth="1"/>
    <col min="12300" max="12300" width="6.7109375" style="97" customWidth="1"/>
    <col min="12301" max="12301" width="10.7109375" style="97" customWidth="1"/>
    <col min="12302" max="12302" width="6.7109375" style="97" customWidth="1"/>
    <col min="12303" max="12303" width="10.7109375" style="97" customWidth="1"/>
    <col min="12304" max="12304" width="6.7109375" style="97" customWidth="1"/>
    <col min="12305" max="12305" width="10.7109375" style="97" customWidth="1"/>
    <col min="12306" max="12306" width="6.7109375" style="97" customWidth="1"/>
    <col min="12307" max="12307" width="10.7109375" style="97" customWidth="1"/>
    <col min="12308" max="12308" width="6.7109375" style="97" customWidth="1"/>
    <col min="12309" max="12309" width="10.7109375" style="97" customWidth="1"/>
    <col min="12310" max="12310" width="6.7109375" style="97" customWidth="1"/>
    <col min="12311" max="12311" width="10.7109375" style="97" customWidth="1"/>
    <col min="12312" max="12312" width="6.7109375" style="97" customWidth="1"/>
    <col min="12313" max="12313" width="10.7109375" style="97" customWidth="1"/>
    <col min="12314" max="12314" width="6.7109375" style="97" customWidth="1"/>
    <col min="12315" max="12315" width="10.7109375" style="97" customWidth="1"/>
    <col min="12316" max="12544" width="8.85546875" style="97"/>
    <col min="12545" max="12545" width="19.42578125" style="97" customWidth="1"/>
    <col min="12546" max="12546" width="6.7109375" style="97" customWidth="1"/>
    <col min="12547" max="12547" width="10.7109375" style="97" customWidth="1"/>
    <col min="12548" max="12548" width="6.7109375" style="97" customWidth="1"/>
    <col min="12549" max="12549" width="10.7109375" style="97" customWidth="1"/>
    <col min="12550" max="12550" width="6.7109375" style="97" customWidth="1"/>
    <col min="12551" max="12551" width="10.7109375" style="97" customWidth="1"/>
    <col min="12552" max="12552" width="6.7109375" style="97" customWidth="1"/>
    <col min="12553" max="12553" width="10.7109375" style="97" customWidth="1"/>
    <col min="12554" max="12554" width="6.7109375" style="97" customWidth="1"/>
    <col min="12555" max="12555" width="10.7109375" style="97" customWidth="1"/>
    <col min="12556" max="12556" width="6.7109375" style="97" customWidth="1"/>
    <col min="12557" max="12557" width="10.7109375" style="97" customWidth="1"/>
    <col min="12558" max="12558" width="6.7109375" style="97" customWidth="1"/>
    <col min="12559" max="12559" width="10.7109375" style="97" customWidth="1"/>
    <col min="12560" max="12560" width="6.7109375" style="97" customWidth="1"/>
    <col min="12561" max="12561" width="10.7109375" style="97" customWidth="1"/>
    <col min="12562" max="12562" width="6.7109375" style="97" customWidth="1"/>
    <col min="12563" max="12563" width="10.7109375" style="97" customWidth="1"/>
    <col min="12564" max="12564" width="6.7109375" style="97" customWidth="1"/>
    <col min="12565" max="12565" width="10.7109375" style="97" customWidth="1"/>
    <col min="12566" max="12566" width="6.7109375" style="97" customWidth="1"/>
    <col min="12567" max="12567" width="10.7109375" style="97" customWidth="1"/>
    <col min="12568" max="12568" width="6.7109375" style="97" customWidth="1"/>
    <col min="12569" max="12569" width="10.7109375" style="97" customWidth="1"/>
    <col min="12570" max="12570" width="6.7109375" style="97" customWidth="1"/>
    <col min="12571" max="12571" width="10.7109375" style="97" customWidth="1"/>
    <col min="12572" max="12800" width="8.85546875" style="97"/>
    <col min="12801" max="12801" width="19.42578125" style="97" customWidth="1"/>
    <col min="12802" max="12802" width="6.7109375" style="97" customWidth="1"/>
    <col min="12803" max="12803" width="10.7109375" style="97" customWidth="1"/>
    <col min="12804" max="12804" width="6.7109375" style="97" customWidth="1"/>
    <col min="12805" max="12805" width="10.7109375" style="97" customWidth="1"/>
    <col min="12806" max="12806" width="6.7109375" style="97" customWidth="1"/>
    <col min="12807" max="12807" width="10.7109375" style="97" customWidth="1"/>
    <col min="12808" max="12808" width="6.7109375" style="97" customWidth="1"/>
    <col min="12809" max="12809" width="10.7109375" style="97" customWidth="1"/>
    <col min="12810" max="12810" width="6.7109375" style="97" customWidth="1"/>
    <col min="12811" max="12811" width="10.7109375" style="97" customWidth="1"/>
    <col min="12812" max="12812" width="6.7109375" style="97" customWidth="1"/>
    <col min="12813" max="12813" width="10.7109375" style="97" customWidth="1"/>
    <col min="12814" max="12814" width="6.7109375" style="97" customWidth="1"/>
    <col min="12815" max="12815" width="10.7109375" style="97" customWidth="1"/>
    <col min="12816" max="12816" width="6.7109375" style="97" customWidth="1"/>
    <col min="12817" max="12817" width="10.7109375" style="97" customWidth="1"/>
    <col min="12818" max="12818" width="6.7109375" style="97" customWidth="1"/>
    <col min="12819" max="12819" width="10.7109375" style="97" customWidth="1"/>
    <col min="12820" max="12820" width="6.7109375" style="97" customWidth="1"/>
    <col min="12821" max="12821" width="10.7109375" style="97" customWidth="1"/>
    <col min="12822" max="12822" width="6.7109375" style="97" customWidth="1"/>
    <col min="12823" max="12823" width="10.7109375" style="97" customWidth="1"/>
    <col min="12824" max="12824" width="6.7109375" style="97" customWidth="1"/>
    <col min="12825" max="12825" width="10.7109375" style="97" customWidth="1"/>
    <col min="12826" max="12826" width="6.7109375" style="97" customWidth="1"/>
    <col min="12827" max="12827" width="10.7109375" style="97" customWidth="1"/>
    <col min="12828" max="13056" width="8.85546875" style="97"/>
    <col min="13057" max="13057" width="19.42578125" style="97" customWidth="1"/>
    <col min="13058" max="13058" width="6.7109375" style="97" customWidth="1"/>
    <col min="13059" max="13059" width="10.7109375" style="97" customWidth="1"/>
    <col min="13060" max="13060" width="6.7109375" style="97" customWidth="1"/>
    <col min="13061" max="13061" width="10.7109375" style="97" customWidth="1"/>
    <col min="13062" max="13062" width="6.7109375" style="97" customWidth="1"/>
    <col min="13063" max="13063" width="10.7109375" style="97" customWidth="1"/>
    <col min="13064" max="13064" width="6.7109375" style="97" customWidth="1"/>
    <col min="13065" max="13065" width="10.7109375" style="97" customWidth="1"/>
    <col min="13066" max="13066" width="6.7109375" style="97" customWidth="1"/>
    <col min="13067" max="13067" width="10.7109375" style="97" customWidth="1"/>
    <col min="13068" max="13068" width="6.7109375" style="97" customWidth="1"/>
    <col min="13069" max="13069" width="10.7109375" style="97" customWidth="1"/>
    <col min="13070" max="13070" width="6.7109375" style="97" customWidth="1"/>
    <col min="13071" max="13071" width="10.7109375" style="97" customWidth="1"/>
    <col min="13072" max="13072" width="6.7109375" style="97" customWidth="1"/>
    <col min="13073" max="13073" width="10.7109375" style="97" customWidth="1"/>
    <col min="13074" max="13074" width="6.7109375" style="97" customWidth="1"/>
    <col min="13075" max="13075" width="10.7109375" style="97" customWidth="1"/>
    <col min="13076" max="13076" width="6.7109375" style="97" customWidth="1"/>
    <col min="13077" max="13077" width="10.7109375" style="97" customWidth="1"/>
    <col min="13078" max="13078" width="6.7109375" style="97" customWidth="1"/>
    <col min="13079" max="13079" width="10.7109375" style="97" customWidth="1"/>
    <col min="13080" max="13080" width="6.7109375" style="97" customWidth="1"/>
    <col min="13081" max="13081" width="10.7109375" style="97" customWidth="1"/>
    <col min="13082" max="13082" width="6.7109375" style="97" customWidth="1"/>
    <col min="13083" max="13083" width="10.7109375" style="97" customWidth="1"/>
    <col min="13084" max="13312" width="8.85546875" style="97"/>
    <col min="13313" max="13313" width="19.42578125" style="97" customWidth="1"/>
    <col min="13314" max="13314" width="6.7109375" style="97" customWidth="1"/>
    <col min="13315" max="13315" width="10.7109375" style="97" customWidth="1"/>
    <col min="13316" max="13316" width="6.7109375" style="97" customWidth="1"/>
    <col min="13317" max="13317" width="10.7109375" style="97" customWidth="1"/>
    <col min="13318" max="13318" width="6.7109375" style="97" customWidth="1"/>
    <col min="13319" max="13319" width="10.7109375" style="97" customWidth="1"/>
    <col min="13320" max="13320" width="6.7109375" style="97" customWidth="1"/>
    <col min="13321" max="13321" width="10.7109375" style="97" customWidth="1"/>
    <col min="13322" max="13322" width="6.7109375" style="97" customWidth="1"/>
    <col min="13323" max="13323" width="10.7109375" style="97" customWidth="1"/>
    <col min="13324" max="13324" width="6.7109375" style="97" customWidth="1"/>
    <col min="13325" max="13325" width="10.7109375" style="97" customWidth="1"/>
    <col min="13326" max="13326" width="6.7109375" style="97" customWidth="1"/>
    <col min="13327" max="13327" width="10.7109375" style="97" customWidth="1"/>
    <col min="13328" max="13328" width="6.7109375" style="97" customWidth="1"/>
    <col min="13329" max="13329" width="10.7109375" style="97" customWidth="1"/>
    <col min="13330" max="13330" width="6.7109375" style="97" customWidth="1"/>
    <col min="13331" max="13331" width="10.7109375" style="97" customWidth="1"/>
    <col min="13332" max="13332" width="6.7109375" style="97" customWidth="1"/>
    <col min="13333" max="13333" width="10.7109375" style="97" customWidth="1"/>
    <col min="13334" max="13334" width="6.7109375" style="97" customWidth="1"/>
    <col min="13335" max="13335" width="10.7109375" style="97" customWidth="1"/>
    <col min="13336" max="13336" width="6.7109375" style="97" customWidth="1"/>
    <col min="13337" max="13337" width="10.7109375" style="97" customWidth="1"/>
    <col min="13338" max="13338" width="6.7109375" style="97" customWidth="1"/>
    <col min="13339" max="13339" width="10.7109375" style="97" customWidth="1"/>
    <col min="13340" max="13568" width="8.85546875" style="97"/>
    <col min="13569" max="13569" width="19.42578125" style="97" customWidth="1"/>
    <col min="13570" max="13570" width="6.7109375" style="97" customWidth="1"/>
    <col min="13571" max="13571" width="10.7109375" style="97" customWidth="1"/>
    <col min="13572" max="13572" width="6.7109375" style="97" customWidth="1"/>
    <col min="13573" max="13573" width="10.7109375" style="97" customWidth="1"/>
    <col min="13574" max="13574" width="6.7109375" style="97" customWidth="1"/>
    <col min="13575" max="13575" width="10.7109375" style="97" customWidth="1"/>
    <col min="13576" max="13576" width="6.7109375" style="97" customWidth="1"/>
    <col min="13577" max="13577" width="10.7109375" style="97" customWidth="1"/>
    <col min="13578" max="13578" width="6.7109375" style="97" customWidth="1"/>
    <col min="13579" max="13579" width="10.7109375" style="97" customWidth="1"/>
    <col min="13580" max="13580" width="6.7109375" style="97" customWidth="1"/>
    <col min="13581" max="13581" width="10.7109375" style="97" customWidth="1"/>
    <col min="13582" max="13582" width="6.7109375" style="97" customWidth="1"/>
    <col min="13583" max="13583" width="10.7109375" style="97" customWidth="1"/>
    <col min="13584" max="13584" width="6.7109375" style="97" customWidth="1"/>
    <col min="13585" max="13585" width="10.7109375" style="97" customWidth="1"/>
    <col min="13586" max="13586" width="6.7109375" style="97" customWidth="1"/>
    <col min="13587" max="13587" width="10.7109375" style="97" customWidth="1"/>
    <col min="13588" max="13588" width="6.7109375" style="97" customWidth="1"/>
    <col min="13589" max="13589" width="10.7109375" style="97" customWidth="1"/>
    <col min="13590" max="13590" width="6.7109375" style="97" customWidth="1"/>
    <col min="13591" max="13591" width="10.7109375" style="97" customWidth="1"/>
    <col min="13592" max="13592" width="6.7109375" style="97" customWidth="1"/>
    <col min="13593" max="13593" width="10.7109375" style="97" customWidth="1"/>
    <col min="13594" max="13594" width="6.7109375" style="97" customWidth="1"/>
    <col min="13595" max="13595" width="10.7109375" style="97" customWidth="1"/>
    <col min="13596" max="13824" width="8.85546875" style="97"/>
    <col min="13825" max="13825" width="19.42578125" style="97" customWidth="1"/>
    <col min="13826" max="13826" width="6.7109375" style="97" customWidth="1"/>
    <col min="13827" max="13827" width="10.7109375" style="97" customWidth="1"/>
    <col min="13828" max="13828" width="6.7109375" style="97" customWidth="1"/>
    <col min="13829" max="13829" width="10.7109375" style="97" customWidth="1"/>
    <col min="13830" max="13830" width="6.7109375" style="97" customWidth="1"/>
    <col min="13831" max="13831" width="10.7109375" style="97" customWidth="1"/>
    <col min="13832" max="13832" width="6.7109375" style="97" customWidth="1"/>
    <col min="13833" max="13833" width="10.7109375" style="97" customWidth="1"/>
    <col min="13834" max="13834" width="6.7109375" style="97" customWidth="1"/>
    <col min="13835" max="13835" width="10.7109375" style="97" customWidth="1"/>
    <col min="13836" max="13836" width="6.7109375" style="97" customWidth="1"/>
    <col min="13837" max="13837" width="10.7109375" style="97" customWidth="1"/>
    <col min="13838" max="13838" width="6.7109375" style="97" customWidth="1"/>
    <col min="13839" max="13839" width="10.7109375" style="97" customWidth="1"/>
    <col min="13840" max="13840" width="6.7109375" style="97" customWidth="1"/>
    <col min="13841" max="13841" width="10.7109375" style="97" customWidth="1"/>
    <col min="13842" max="13842" width="6.7109375" style="97" customWidth="1"/>
    <col min="13843" max="13843" width="10.7109375" style="97" customWidth="1"/>
    <col min="13844" max="13844" width="6.7109375" style="97" customWidth="1"/>
    <col min="13845" max="13845" width="10.7109375" style="97" customWidth="1"/>
    <col min="13846" max="13846" width="6.7109375" style="97" customWidth="1"/>
    <col min="13847" max="13847" width="10.7109375" style="97" customWidth="1"/>
    <col min="13848" max="13848" width="6.7109375" style="97" customWidth="1"/>
    <col min="13849" max="13849" width="10.7109375" style="97" customWidth="1"/>
    <col min="13850" max="13850" width="6.7109375" style="97" customWidth="1"/>
    <col min="13851" max="13851" width="10.7109375" style="97" customWidth="1"/>
    <col min="13852" max="14080" width="8.85546875" style="97"/>
    <col min="14081" max="14081" width="19.42578125" style="97" customWidth="1"/>
    <col min="14082" max="14082" width="6.7109375" style="97" customWidth="1"/>
    <col min="14083" max="14083" width="10.7109375" style="97" customWidth="1"/>
    <col min="14084" max="14084" width="6.7109375" style="97" customWidth="1"/>
    <col min="14085" max="14085" width="10.7109375" style="97" customWidth="1"/>
    <col min="14086" max="14086" width="6.7109375" style="97" customWidth="1"/>
    <col min="14087" max="14087" width="10.7109375" style="97" customWidth="1"/>
    <col min="14088" max="14088" width="6.7109375" style="97" customWidth="1"/>
    <col min="14089" max="14089" width="10.7109375" style="97" customWidth="1"/>
    <col min="14090" max="14090" width="6.7109375" style="97" customWidth="1"/>
    <col min="14091" max="14091" width="10.7109375" style="97" customWidth="1"/>
    <col min="14092" max="14092" width="6.7109375" style="97" customWidth="1"/>
    <col min="14093" max="14093" width="10.7109375" style="97" customWidth="1"/>
    <col min="14094" max="14094" width="6.7109375" style="97" customWidth="1"/>
    <col min="14095" max="14095" width="10.7109375" style="97" customWidth="1"/>
    <col min="14096" max="14096" width="6.7109375" style="97" customWidth="1"/>
    <col min="14097" max="14097" width="10.7109375" style="97" customWidth="1"/>
    <col min="14098" max="14098" width="6.7109375" style="97" customWidth="1"/>
    <col min="14099" max="14099" width="10.7109375" style="97" customWidth="1"/>
    <col min="14100" max="14100" width="6.7109375" style="97" customWidth="1"/>
    <col min="14101" max="14101" width="10.7109375" style="97" customWidth="1"/>
    <col min="14102" max="14102" width="6.7109375" style="97" customWidth="1"/>
    <col min="14103" max="14103" width="10.7109375" style="97" customWidth="1"/>
    <col min="14104" max="14104" width="6.7109375" style="97" customWidth="1"/>
    <col min="14105" max="14105" width="10.7109375" style="97" customWidth="1"/>
    <col min="14106" max="14106" width="6.7109375" style="97" customWidth="1"/>
    <col min="14107" max="14107" width="10.7109375" style="97" customWidth="1"/>
    <col min="14108" max="14336" width="8.85546875" style="97"/>
    <col min="14337" max="14337" width="19.42578125" style="97" customWidth="1"/>
    <col min="14338" max="14338" width="6.7109375" style="97" customWidth="1"/>
    <col min="14339" max="14339" width="10.7109375" style="97" customWidth="1"/>
    <col min="14340" max="14340" width="6.7109375" style="97" customWidth="1"/>
    <col min="14341" max="14341" width="10.7109375" style="97" customWidth="1"/>
    <col min="14342" max="14342" width="6.7109375" style="97" customWidth="1"/>
    <col min="14343" max="14343" width="10.7109375" style="97" customWidth="1"/>
    <col min="14344" max="14344" width="6.7109375" style="97" customWidth="1"/>
    <col min="14345" max="14345" width="10.7109375" style="97" customWidth="1"/>
    <col min="14346" max="14346" width="6.7109375" style="97" customWidth="1"/>
    <col min="14347" max="14347" width="10.7109375" style="97" customWidth="1"/>
    <col min="14348" max="14348" width="6.7109375" style="97" customWidth="1"/>
    <col min="14349" max="14349" width="10.7109375" style="97" customWidth="1"/>
    <col min="14350" max="14350" width="6.7109375" style="97" customWidth="1"/>
    <col min="14351" max="14351" width="10.7109375" style="97" customWidth="1"/>
    <col min="14352" max="14352" width="6.7109375" style="97" customWidth="1"/>
    <col min="14353" max="14353" width="10.7109375" style="97" customWidth="1"/>
    <col min="14354" max="14354" width="6.7109375" style="97" customWidth="1"/>
    <col min="14355" max="14355" width="10.7109375" style="97" customWidth="1"/>
    <col min="14356" max="14356" width="6.7109375" style="97" customWidth="1"/>
    <col min="14357" max="14357" width="10.7109375" style="97" customWidth="1"/>
    <col min="14358" max="14358" width="6.7109375" style="97" customWidth="1"/>
    <col min="14359" max="14359" width="10.7109375" style="97" customWidth="1"/>
    <col min="14360" max="14360" width="6.7109375" style="97" customWidth="1"/>
    <col min="14361" max="14361" width="10.7109375" style="97" customWidth="1"/>
    <col min="14362" max="14362" width="6.7109375" style="97" customWidth="1"/>
    <col min="14363" max="14363" width="10.7109375" style="97" customWidth="1"/>
    <col min="14364" max="14592" width="8.85546875" style="97"/>
    <col min="14593" max="14593" width="19.42578125" style="97" customWidth="1"/>
    <col min="14594" max="14594" width="6.7109375" style="97" customWidth="1"/>
    <col min="14595" max="14595" width="10.7109375" style="97" customWidth="1"/>
    <col min="14596" max="14596" width="6.7109375" style="97" customWidth="1"/>
    <col min="14597" max="14597" width="10.7109375" style="97" customWidth="1"/>
    <col min="14598" max="14598" width="6.7109375" style="97" customWidth="1"/>
    <col min="14599" max="14599" width="10.7109375" style="97" customWidth="1"/>
    <col min="14600" max="14600" width="6.7109375" style="97" customWidth="1"/>
    <col min="14601" max="14601" width="10.7109375" style="97" customWidth="1"/>
    <col min="14602" max="14602" width="6.7109375" style="97" customWidth="1"/>
    <col min="14603" max="14603" width="10.7109375" style="97" customWidth="1"/>
    <col min="14604" max="14604" width="6.7109375" style="97" customWidth="1"/>
    <col min="14605" max="14605" width="10.7109375" style="97" customWidth="1"/>
    <col min="14606" max="14606" width="6.7109375" style="97" customWidth="1"/>
    <col min="14607" max="14607" width="10.7109375" style="97" customWidth="1"/>
    <col min="14608" max="14608" width="6.7109375" style="97" customWidth="1"/>
    <col min="14609" max="14609" width="10.7109375" style="97" customWidth="1"/>
    <col min="14610" max="14610" width="6.7109375" style="97" customWidth="1"/>
    <col min="14611" max="14611" width="10.7109375" style="97" customWidth="1"/>
    <col min="14612" max="14612" width="6.7109375" style="97" customWidth="1"/>
    <col min="14613" max="14613" width="10.7109375" style="97" customWidth="1"/>
    <col min="14614" max="14614" width="6.7109375" style="97" customWidth="1"/>
    <col min="14615" max="14615" width="10.7109375" style="97" customWidth="1"/>
    <col min="14616" max="14616" width="6.7109375" style="97" customWidth="1"/>
    <col min="14617" max="14617" width="10.7109375" style="97" customWidth="1"/>
    <col min="14618" max="14618" width="6.7109375" style="97" customWidth="1"/>
    <col min="14619" max="14619" width="10.7109375" style="97" customWidth="1"/>
    <col min="14620" max="14848" width="8.85546875" style="97"/>
    <col min="14849" max="14849" width="19.42578125" style="97" customWidth="1"/>
    <col min="14850" max="14850" width="6.7109375" style="97" customWidth="1"/>
    <col min="14851" max="14851" width="10.7109375" style="97" customWidth="1"/>
    <col min="14852" max="14852" width="6.7109375" style="97" customWidth="1"/>
    <col min="14853" max="14853" width="10.7109375" style="97" customWidth="1"/>
    <col min="14854" max="14854" width="6.7109375" style="97" customWidth="1"/>
    <col min="14855" max="14855" width="10.7109375" style="97" customWidth="1"/>
    <col min="14856" max="14856" width="6.7109375" style="97" customWidth="1"/>
    <col min="14857" max="14857" width="10.7109375" style="97" customWidth="1"/>
    <col min="14858" max="14858" width="6.7109375" style="97" customWidth="1"/>
    <col min="14859" max="14859" width="10.7109375" style="97" customWidth="1"/>
    <col min="14860" max="14860" width="6.7109375" style="97" customWidth="1"/>
    <col min="14861" max="14861" width="10.7109375" style="97" customWidth="1"/>
    <col min="14862" max="14862" width="6.7109375" style="97" customWidth="1"/>
    <col min="14863" max="14863" width="10.7109375" style="97" customWidth="1"/>
    <col min="14864" max="14864" width="6.7109375" style="97" customWidth="1"/>
    <col min="14865" max="14865" width="10.7109375" style="97" customWidth="1"/>
    <col min="14866" max="14866" width="6.7109375" style="97" customWidth="1"/>
    <col min="14867" max="14867" width="10.7109375" style="97" customWidth="1"/>
    <col min="14868" max="14868" width="6.7109375" style="97" customWidth="1"/>
    <col min="14869" max="14869" width="10.7109375" style="97" customWidth="1"/>
    <col min="14870" max="14870" width="6.7109375" style="97" customWidth="1"/>
    <col min="14871" max="14871" width="10.7109375" style="97" customWidth="1"/>
    <col min="14872" max="14872" width="6.7109375" style="97" customWidth="1"/>
    <col min="14873" max="14873" width="10.7109375" style="97" customWidth="1"/>
    <col min="14874" max="14874" width="6.7109375" style="97" customWidth="1"/>
    <col min="14875" max="14875" width="10.7109375" style="97" customWidth="1"/>
    <col min="14876" max="15104" width="8.85546875" style="97"/>
    <col min="15105" max="15105" width="19.42578125" style="97" customWidth="1"/>
    <col min="15106" max="15106" width="6.7109375" style="97" customWidth="1"/>
    <col min="15107" max="15107" width="10.7109375" style="97" customWidth="1"/>
    <col min="15108" max="15108" width="6.7109375" style="97" customWidth="1"/>
    <col min="15109" max="15109" width="10.7109375" style="97" customWidth="1"/>
    <col min="15110" max="15110" width="6.7109375" style="97" customWidth="1"/>
    <col min="15111" max="15111" width="10.7109375" style="97" customWidth="1"/>
    <col min="15112" max="15112" width="6.7109375" style="97" customWidth="1"/>
    <col min="15113" max="15113" width="10.7109375" style="97" customWidth="1"/>
    <col min="15114" max="15114" width="6.7109375" style="97" customWidth="1"/>
    <col min="15115" max="15115" width="10.7109375" style="97" customWidth="1"/>
    <col min="15116" max="15116" width="6.7109375" style="97" customWidth="1"/>
    <col min="15117" max="15117" width="10.7109375" style="97" customWidth="1"/>
    <col min="15118" max="15118" width="6.7109375" style="97" customWidth="1"/>
    <col min="15119" max="15119" width="10.7109375" style="97" customWidth="1"/>
    <col min="15120" max="15120" width="6.7109375" style="97" customWidth="1"/>
    <col min="15121" max="15121" width="10.7109375" style="97" customWidth="1"/>
    <col min="15122" max="15122" width="6.7109375" style="97" customWidth="1"/>
    <col min="15123" max="15123" width="10.7109375" style="97" customWidth="1"/>
    <col min="15124" max="15124" width="6.7109375" style="97" customWidth="1"/>
    <col min="15125" max="15125" width="10.7109375" style="97" customWidth="1"/>
    <col min="15126" max="15126" width="6.7109375" style="97" customWidth="1"/>
    <col min="15127" max="15127" width="10.7109375" style="97" customWidth="1"/>
    <col min="15128" max="15128" width="6.7109375" style="97" customWidth="1"/>
    <col min="15129" max="15129" width="10.7109375" style="97" customWidth="1"/>
    <col min="15130" max="15130" width="6.7109375" style="97" customWidth="1"/>
    <col min="15131" max="15131" width="10.7109375" style="97" customWidth="1"/>
    <col min="15132" max="15360" width="8.85546875" style="97"/>
    <col min="15361" max="15361" width="19.42578125" style="97" customWidth="1"/>
    <col min="15362" max="15362" width="6.7109375" style="97" customWidth="1"/>
    <col min="15363" max="15363" width="10.7109375" style="97" customWidth="1"/>
    <col min="15364" max="15364" width="6.7109375" style="97" customWidth="1"/>
    <col min="15365" max="15365" width="10.7109375" style="97" customWidth="1"/>
    <col min="15366" max="15366" width="6.7109375" style="97" customWidth="1"/>
    <col min="15367" max="15367" width="10.7109375" style="97" customWidth="1"/>
    <col min="15368" max="15368" width="6.7109375" style="97" customWidth="1"/>
    <col min="15369" max="15369" width="10.7109375" style="97" customWidth="1"/>
    <col min="15370" max="15370" width="6.7109375" style="97" customWidth="1"/>
    <col min="15371" max="15371" width="10.7109375" style="97" customWidth="1"/>
    <col min="15372" max="15372" width="6.7109375" style="97" customWidth="1"/>
    <col min="15373" max="15373" width="10.7109375" style="97" customWidth="1"/>
    <col min="15374" max="15374" width="6.7109375" style="97" customWidth="1"/>
    <col min="15375" max="15375" width="10.7109375" style="97" customWidth="1"/>
    <col min="15376" max="15376" width="6.7109375" style="97" customWidth="1"/>
    <col min="15377" max="15377" width="10.7109375" style="97" customWidth="1"/>
    <col min="15378" max="15378" width="6.7109375" style="97" customWidth="1"/>
    <col min="15379" max="15379" width="10.7109375" style="97" customWidth="1"/>
    <col min="15380" max="15380" width="6.7109375" style="97" customWidth="1"/>
    <col min="15381" max="15381" width="10.7109375" style="97" customWidth="1"/>
    <col min="15382" max="15382" width="6.7109375" style="97" customWidth="1"/>
    <col min="15383" max="15383" width="10.7109375" style="97" customWidth="1"/>
    <col min="15384" max="15384" width="6.7109375" style="97" customWidth="1"/>
    <col min="15385" max="15385" width="10.7109375" style="97" customWidth="1"/>
    <col min="15386" max="15386" width="6.7109375" style="97" customWidth="1"/>
    <col min="15387" max="15387" width="10.7109375" style="97" customWidth="1"/>
    <col min="15388" max="15616" width="8.85546875" style="97"/>
    <col min="15617" max="15617" width="19.42578125" style="97" customWidth="1"/>
    <col min="15618" max="15618" width="6.7109375" style="97" customWidth="1"/>
    <col min="15619" max="15619" width="10.7109375" style="97" customWidth="1"/>
    <col min="15620" max="15620" width="6.7109375" style="97" customWidth="1"/>
    <col min="15621" max="15621" width="10.7109375" style="97" customWidth="1"/>
    <col min="15622" max="15622" width="6.7109375" style="97" customWidth="1"/>
    <col min="15623" max="15623" width="10.7109375" style="97" customWidth="1"/>
    <col min="15624" max="15624" width="6.7109375" style="97" customWidth="1"/>
    <col min="15625" max="15625" width="10.7109375" style="97" customWidth="1"/>
    <col min="15626" max="15626" width="6.7109375" style="97" customWidth="1"/>
    <col min="15627" max="15627" width="10.7109375" style="97" customWidth="1"/>
    <col min="15628" max="15628" width="6.7109375" style="97" customWidth="1"/>
    <col min="15629" max="15629" width="10.7109375" style="97" customWidth="1"/>
    <col min="15630" max="15630" width="6.7109375" style="97" customWidth="1"/>
    <col min="15631" max="15631" width="10.7109375" style="97" customWidth="1"/>
    <col min="15632" max="15632" width="6.7109375" style="97" customWidth="1"/>
    <col min="15633" max="15633" width="10.7109375" style="97" customWidth="1"/>
    <col min="15634" max="15634" width="6.7109375" style="97" customWidth="1"/>
    <col min="15635" max="15635" width="10.7109375" style="97" customWidth="1"/>
    <col min="15636" max="15636" width="6.7109375" style="97" customWidth="1"/>
    <col min="15637" max="15637" width="10.7109375" style="97" customWidth="1"/>
    <col min="15638" max="15638" width="6.7109375" style="97" customWidth="1"/>
    <col min="15639" max="15639" width="10.7109375" style="97" customWidth="1"/>
    <col min="15640" max="15640" width="6.7109375" style="97" customWidth="1"/>
    <col min="15641" max="15641" width="10.7109375" style="97" customWidth="1"/>
    <col min="15642" max="15642" width="6.7109375" style="97" customWidth="1"/>
    <col min="15643" max="15643" width="10.7109375" style="97" customWidth="1"/>
    <col min="15644" max="15872" width="8.85546875" style="97"/>
    <col min="15873" max="15873" width="19.42578125" style="97" customWidth="1"/>
    <col min="15874" max="15874" width="6.7109375" style="97" customWidth="1"/>
    <col min="15875" max="15875" width="10.7109375" style="97" customWidth="1"/>
    <col min="15876" max="15876" width="6.7109375" style="97" customWidth="1"/>
    <col min="15877" max="15877" width="10.7109375" style="97" customWidth="1"/>
    <col min="15878" max="15878" width="6.7109375" style="97" customWidth="1"/>
    <col min="15879" max="15879" width="10.7109375" style="97" customWidth="1"/>
    <col min="15880" max="15880" width="6.7109375" style="97" customWidth="1"/>
    <col min="15881" max="15881" width="10.7109375" style="97" customWidth="1"/>
    <col min="15882" max="15882" width="6.7109375" style="97" customWidth="1"/>
    <col min="15883" max="15883" width="10.7109375" style="97" customWidth="1"/>
    <col min="15884" max="15884" width="6.7109375" style="97" customWidth="1"/>
    <col min="15885" max="15885" width="10.7109375" style="97" customWidth="1"/>
    <col min="15886" max="15886" width="6.7109375" style="97" customWidth="1"/>
    <col min="15887" max="15887" width="10.7109375" style="97" customWidth="1"/>
    <col min="15888" max="15888" width="6.7109375" style="97" customWidth="1"/>
    <col min="15889" max="15889" width="10.7109375" style="97" customWidth="1"/>
    <col min="15890" max="15890" width="6.7109375" style="97" customWidth="1"/>
    <col min="15891" max="15891" width="10.7109375" style="97" customWidth="1"/>
    <col min="15892" max="15892" width="6.7109375" style="97" customWidth="1"/>
    <col min="15893" max="15893" width="10.7109375" style="97" customWidth="1"/>
    <col min="15894" max="15894" width="6.7109375" style="97" customWidth="1"/>
    <col min="15895" max="15895" width="10.7109375" style="97" customWidth="1"/>
    <col min="15896" max="15896" width="6.7109375" style="97" customWidth="1"/>
    <col min="15897" max="15897" width="10.7109375" style="97" customWidth="1"/>
    <col min="15898" max="15898" width="6.7109375" style="97" customWidth="1"/>
    <col min="15899" max="15899" width="10.7109375" style="97" customWidth="1"/>
    <col min="15900" max="16128" width="8.85546875" style="97"/>
    <col min="16129" max="16129" width="19.42578125" style="97" customWidth="1"/>
    <col min="16130" max="16130" width="6.7109375" style="97" customWidth="1"/>
    <col min="16131" max="16131" width="10.7109375" style="97" customWidth="1"/>
    <col min="16132" max="16132" width="6.7109375" style="97" customWidth="1"/>
    <col min="16133" max="16133" width="10.7109375" style="97" customWidth="1"/>
    <col min="16134" max="16134" width="6.7109375" style="97" customWidth="1"/>
    <col min="16135" max="16135" width="10.7109375" style="97" customWidth="1"/>
    <col min="16136" max="16136" width="6.7109375" style="97" customWidth="1"/>
    <col min="16137" max="16137" width="10.7109375" style="97" customWidth="1"/>
    <col min="16138" max="16138" width="6.7109375" style="97" customWidth="1"/>
    <col min="16139" max="16139" width="10.7109375" style="97" customWidth="1"/>
    <col min="16140" max="16140" width="6.7109375" style="97" customWidth="1"/>
    <col min="16141" max="16141" width="10.7109375" style="97" customWidth="1"/>
    <col min="16142" max="16142" width="6.7109375" style="97" customWidth="1"/>
    <col min="16143" max="16143" width="10.7109375" style="97" customWidth="1"/>
    <col min="16144" max="16144" width="6.7109375" style="97" customWidth="1"/>
    <col min="16145" max="16145" width="10.7109375" style="97" customWidth="1"/>
    <col min="16146" max="16146" width="6.7109375" style="97" customWidth="1"/>
    <col min="16147" max="16147" width="10.7109375" style="97" customWidth="1"/>
    <col min="16148" max="16148" width="6.7109375" style="97" customWidth="1"/>
    <col min="16149" max="16149" width="10.7109375" style="97" customWidth="1"/>
    <col min="16150" max="16150" width="6.7109375" style="97" customWidth="1"/>
    <col min="16151" max="16151" width="10.7109375" style="97" customWidth="1"/>
    <col min="16152" max="16152" width="6.7109375" style="97" customWidth="1"/>
    <col min="16153" max="16153" width="10.7109375" style="97" customWidth="1"/>
    <col min="16154" max="16154" width="6.7109375" style="97" customWidth="1"/>
    <col min="16155" max="16155" width="10.7109375" style="97" customWidth="1"/>
    <col min="16156" max="16384" width="8.85546875" style="97"/>
  </cols>
  <sheetData>
    <row r="1" spans="1:27" ht="20.45" customHeight="1" x14ac:dyDescent="0.2">
      <c r="A1" s="414" t="s">
        <v>486</v>
      </c>
      <c r="B1" s="414"/>
      <c r="C1" s="414"/>
      <c r="D1" s="414"/>
      <c r="E1" s="414"/>
      <c r="F1" s="414"/>
      <c r="G1" s="260"/>
      <c r="H1" s="261"/>
      <c r="I1" s="261"/>
      <c r="J1" s="261"/>
      <c r="K1" s="261"/>
      <c r="L1" s="261"/>
      <c r="M1" s="261"/>
      <c r="N1" s="261"/>
      <c r="O1" s="261"/>
      <c r="P1" s="261"/>
      <c r="Q1" s="261"/>
      <c r="R1" s="261"/>
      <c r="S1" s="261"/>
      <c r="T1" s="261"/>
      <c r="U1" s="261"/>
      <c r="V1" s="261"/>
      <c r="W1" s="261"/>
      <c r="X1" s="261"/>
      <c r="Y1" s="261"/>
      <c r="Z1" s="261"/>
      <c r="AA1" s="261"/>
    </row>
    <row r="2" spans="1:27" ht="19.5" customHeight="1" x14ac:dyDescent="0.15">
      <c r="A2" s="262"/>
      <c r="B2" s="262"/>
      <c r="C2" s="262"/>
      <c r="D2" s="262"/>
      <c r="E2" s="262"/>
      <c r="F2" s="262"/>
      <c r="G2" s="263"/>
      <c r="H2" s="262"/>
      <c r="I2" s="262"/>
      <c r="J2" s="262"/>
      <c r="K2" s="262"/>
      <c r="L2" s="262"/>
      <c r="M2" s="262"/>
      <c r="N2" s="262"/>
      <c r="O2" s="262"/>
      <c r="P2" s="262"/>
      <c r="Q2" s="262"/>
      <c r="R2" s="262"/>
      <c r="S2" s="262"/>
      <c r="T2" s="262"/>
      <c r="U2" s="262"/>
      <c r="V2" s="262"/>
      <c r="W2" s="262"/>
      <c r="X2" s="262"/>
      <c r="Y2" s="415" t="s">
        <v>492</v>
      </c>
      <c r="Z2" s="415"/>
      <c r="AA2" s="415"/>
    </row>
    <row r="3" spans="1:27" ht="19.899999999999999" customHeight="1" x14ac:dyDescent="0.15">
      <c r="A3" s="416" t="s">
        <v>455</v>
      </c>
      <c r="B3" s="419" t="s">
        <v>456</v>
      </c>
      <c r="C3" s="420"/>
      <c r="D3" s="419" t="s">
        <v>457</v>
      </c>
      <c r="E3" s="420"/>
      <c r="F3" s="423" t="s">
        <v>458</v>
      </c>
      <c r="G3" s="424"/>
      <c r="H3" s="423" t="s">
        <v>459</v>
      </c>
      <c r="I3" s="424"/>
      <c r="J3" s="423" t="s">
        <v>460</v>
      </c>
      <c r="K3" s="424"/>
      <c r="L3" s="427" t="s">
        <v>461</v>
      </c>
      <c r="M3" s="428"/>
      <c r="N3" s="431" t="s">
        <v>462</v>
      </c>
      <c r="O3" s="424"/>
      <c r="P3" s="423" t="s">
        <v>463</v>
      </c>
      <c r="Q3" s="424"/>
      <c r="R3" s="433" t="s">
        <v>464</v>
      </c>
      <c r="S3" s="434"/>
      <c r="T3" s="423" t="s">
        <v>465</v>
      </c>
      <c r="U3" s="424"/>
      <c r="V3" s="427" t="s">
        <v>466</v>
      </c>
      <c r="W3" s="416"/>
      <c r="X3" s="423" t="s">
        <v>467</v>
      </c>
      <c r="Y3" s="424"/>
      <c r="Z3" s="423" t="s">
        <v>140</v>
      </c>
      <c r="AA3" s="431"/>
    </row>
    <row r="4" spans="1:27" ht="19.899999999999999" customHeight="1" x14ac:dyDescent="0.15">
      <c r="A4" s="417"/>
      <c r="B4" s="421"/>
      <c r="C4" s="422"/>
      <c r="D4" s="421"/>
      <c r="E4" s="422"/>
      <c r="F4" s="425"/>
      <c r="G4" s="426"/>
      <c r="H4" s="425"/>
      <c r="I4" s="426"/>
      <c r="J4" s="425"/>
      <c r="K4" s="426"/>
      <c r="L4" s="429"/>
      <c r="M4" s="430"/>
      <c r="N4" s="432"/>
      <c r="O4" s="426"/>
      <c r="P4" s="425"/>
      <c r="Q4" s="426"/>
      <c r="R4" s="435"/>
      <c r="S4" s="436"/>
      <c r="T4" s="425"/>
      <c r="U4" s="426"/>
      <c r="V4" s="429"/>
      <c r="W4" s="418"/>
      <c r="X4" s="425"/>
      <c r="Y4" s="426"/>
      <c r="Z4" s="425"/>
      <c r="AA4" s="432"/>
    </row>
    <row r="5" spans="1:27" ht="51" customHeight="1" x14ac:dyDescent="0.15">
      <c r="A5" s="418"/>
      <c r="B5" s="264" t="s">
        <v>468</v>
      </c>
      <c r="C5" s="265" t="s">
        <v>469</v>
      </c>
      <c r="D5" s="264" t="s">
        <v>468</v>
      </c>
      <c r="E5" s="265" t="s">
        <v>469</v>
      </c>
      <c r="F5" s="264" t="s">
        <v>468</v>
      </c>
      <c r="G5" s="265" t="s">
        <v>469</v>
      </c>
      <c r="H5" s="264" t="s">
        <v>468</v>
      </c>
      <c r="I5" s="265" t="s">
        <v>469</v>
      </c>
      <c r="J5" s="264" t="s">
        <v>468</v>
      </c>
      <c r="K5" s="266" t="s">
        <v>469</v>
      </c>
      <c r="L5" s="264" t="s">
        <v>468</v>
      </c>
      <c r="M5" s="265" t="s">
        <v>469</v>
      </c>
      <c r="N5" s="267" t="s">
        <v>468</v>
      </c>
      <c r="O5" s="266" t="s">
        <v>469</v>
      </c>
      <c r="P5" s="268" t="s">
        <v>468</v>
      </c>
      <c r="Q5" s="266" t="s">
        <v>469</v>
      </c>
      <c r="R5" s="264" t="s">
        <v>468</v>
      </c>
      <c r="S5" s="265" t="s">
        <v>470</v>
      </c>
      <c r="T5" s="264" t="s">
        <v>468</v>
      </c>
      <c r="U5" s="265" t="s">
        <v>469</v>
      </c>
      <c r="V5" s="264" t="s">
        <v>468</v>
      </c>
      <c r="W5" s="265" t="s">
        <v>469</v>
      </c>
      <c r="X5" s="264" t="s">
        <v>468</v>
      </c>
      <c r="Y5" s="265" t="s">
        <v>469</v>
      </c>
      <c r="Z5" s="269" t="s">
        <v>468</v>
      </c>
      <c r="AA5" s="265" t="s">
        <v>469</v>
      </c>
    </row>
    <row r="6" spans="1:27" ht="42" customHeight="1" x14ac:dyDescent="0.15">
      <c r="A6" s="244" t="s">
        <v>471</v>
      </c>
      <c r="B6" s="287">
        <v>0</v>
      </c>
      <c r="C6" s="288">
        <v>0</v>
      </c>
      <c r="D6" s="288">
        <v>0</v>
      </c>
      <c r="E6" s="288">
        <v>0</v>
      </c>
      <c r="F6" s="288">
        <v>0</v>
      </c>
      <c r="G6" s="288">
        <v>0</v>
      </c>
      <c r="H6" s="288">
        <v>0</v>
      </c>
      <c r="I6" s="288">
        <v>0</v>
      </c>
      <c r="J6" s="288">
        <v>0</v>
      </c>
      <c r="K6" s="288">
        <v>0</v>
      </c>
      <c r="L6" s="288">
        <v>0</v>
      </c>
      <c r="M6" s="288">
        <v>0</v>
      </c>
      <c r="N6" s="288">
        <v>0</v>
      </c>
      <c r="O6" s="288">
        <v>0</v>
      </c>
      <c r="P6" s="288">
        <v>0</v>
      </c>
      <c r="Q6" s="288">
        <v>0</v>
      </c>
      <c r="R6" s="288">
        <v>0</v>
      </c>
      <c r="S6" s="288">
        <v>0</v>
      </c>
      <c r="T6" s="288">
        <v>0</v>
      </c>
      <c r="U6" s="288">
        <v>0</v>
      </c>
      <c r="V6" s="288">
        <v>0</v>
      </c>
      <c r="W6" s="288">
        <v>0</v>
      </c>
      <c r="X6" s="288">
        <v>0</v>
      </c>
      <c r="Y6" s="288">
        <v>0</v>
      </c>
      <c r="Z6" s="246">
        <f>B6+D6+F6+H6+J6+L6+N6+P6+R6+T6+V6+X6</f>
        <v>0</v>
      </c>
      <c r="AA6" s="246">
        <f>C6+E6+G6+I6+K6+M6+O6+Q6+S6+U6+W6+Y6</f>
        <v>0</v>
      </c>
    </row>
    <row r="7" spans="1:27" ht="42" customHeight="1" x14ac:dyDescent="0.15">
      <c r="A7" s="245" t="s">
        <v>472</v>
      </c>
      <c r="B7" s="289">
        <v>0</v>
      </c>
      <c r="C7" s="290">
        <v>0</v>
      </c>
      <c r="D7" s="290">
        <v>0</v>
      </c>
      <c r="E7" s="290">
        <v>0</v>
      </c>
      <c r="F7" s="290">
        <v>0</v>
      </c>
      <c r="G7" s="290">
        <v>0</v>
      </c>
      <c r="H7" s="290">
        <v>0</v>
      </c>
      <c r="I7" s="290">
        <v>0</v>
      </c>
      <c r="J7" s="290">
        <v>0</v>
      </c>
      <c r="K7" s="290">
        <v>0</v>
      </c>
      <c r="L7" s="290">
        <v>0</v>
      </c>
      <c r="M7" s="290">
        <v>0</v>
      </c>
      <c r="N7" s="290">
        <v>0</v>
      </c>
      <c r="O7" s="290">
        <v>0</v>
      </c>
      <c r="P7" s="290">
        <v>0</v>
      </c>
      <c r="Q7" s="290">
        <v>0</v>
      </c>
      <c r="R7" s="290">
        <v>0</v>
      </c>
      <c r="S7" s="290">
        <v>0</v>
      </c>
      <c r="T7" s="290">
        <v>0</v>
      </c>
      <c r="U7" s="290">
        <v>0</v>
      </c>
      <c r="V7" s="290">
        <v>0</v>
      </c>
      <c r="W7" s="290">
        <v>0</v>
      </c>
      <c r="X7" s="290">
        <v>0</v>
      </c>
      <c r="Y7" s="290">
        <v>0</v>
      </c>
      <c r="Z7" s="247">
        <f>B7+D7+F7+H7+J7+L7+N7+P7+R7+T7+V7+X7</f>
        <v>0</v>
      </c>
      <c r="AA7" s="247">
        <f>C7+E7+G7+I7+K7+M7+O7+Q7+S7+U7+W7+Y7</f>
        <v>0</v>
      </c>
    </row>
    <row r="8" spans="1:27" ht="42" customHeight="1" x14ac:dyDescent="0.15">
      <c r="A8" s="245" t="s">
        <v>473</v>
      </c>
      <c r="B8" s="289">
        <v>29</v>
      </c>
      <c r="C8" s="290">
        <v>407</v>
      </c>
      <c r="D8" s="290">
        <v>40</v>
      </c>
      <c r="E8" s="290">
        <v>370</v>
      </c>
      <c r="F8" s="290">
        <v>16</v>
      </c>
      <c r="G8" s="290">
        <v>361</v>
      </c>
      <c r="H8" s="290">
        <v>40</v>
      </c>
      <c r="I8" s="290">
        <v>714</v>
      </c>
      <c r="J8" s="290">
        <v>39</v>
      </c>
      <c r="K8" s="290">
        <v>112</v>
      </c>
      <c r="L8" s="290">
        <v>11</v>
      </c>
      <c r="M8" s="290">
        <v>201</v>
      </c>
      <c r="N8" s="290">
        <v>28</v>
      </c>
      <c r="O8" s="290">
        <v>516</v>
      </c>
      <c r="P8" s="290">
        <v>0</v>
      </c>
      <c r="Q8" s="290">
        <v>0</v>
      </c>
      <c r="R8" s="290">
        <v>0</v>
      </c>
      <c r="S8" s="290">
        <v>0</v>
      </c>
      <c r="T8" s="290">
        <v>0</v>
      </c>
      <c r="U8" s="290">
        <v>0</v>
      </c>
      <c r="V8" s="290">
        <v>0</v>
      </c>
      <c r="W8" s="290">
        <v>0</v>
      </c>
      <c r="X8" s="290">
        <v>28</v>
      </c>
      <c r="Y8" s="290">
        <v>263</v>
      </c>
      <c r="Z8" s="247">
        <f t="shared" ref="Z8:AA17" si="0">B8+D8+F8+H8+J8+L8+N8+P8+R8+T8+V8+X8</f>
        <v>231</v>
      </c>
      <c r="AA8" s="247">
        <f t="shared" si="0"/>
        <v>2944</v>
      </c>
    </row>
    <row r="9" spans="1:27" ht="42" customHeight="1" x14ac:dyDescent="0.15">
      <c r="A9" s="245" t="s">
        <v>474</v>
      </c>
      <c r="B9" s="289">
        <v>13</v>
      </c>
      <c r="C9" s="290">
        <v>205</v>
      </c>
      <c r="D9" s="290">
        <v>44</v>
      </c>
      <c r="E9" s="290">
        <v>401</v>
      </c>
      <c r="F9" s="290">
        <v>28</v>
      </c>
      <c r="G9" s="290">
        <v>738</v>
      </c>
      <c r="H9" s="290">
        <v>44</v>
      </c>
      <c r="I9" s="290">
        <v>832</v>
      </c>
      <c r="J9" s="290">
        <v>70</v>
      </c>
      <c r="K9" s="290">
        <v>199</v>
      </c>
      <c r="L9" s="290">
        <v>7</v>
      </c>
      <c r="M9" s="290">
        <v>123</v>
      </c>
      <c r="N9" s="290">
        <v>33</v>
      </c>
      <c r="O9" s="290">
        <v>507</v>
      </c>
      <c r="P9" s="290">
        <v>0</v>
      </c>
      <c r="Q9" s="290">
        <v>0</v>
      </c>
      <c r="R9" s="290">
        <v>0</v>
      </c>
      <c r="S9" s="290">
        <v>0</v>
      </c>
      <c r="T9" s="290">
        <v>8</v>
      </c>
      <c r="U9" s="290">
        <v>240</v>
      </c>
      <c r="V9" s="290">
        <v>0</v>
      </c>
      <c r="W9" s="290">
        <v>0</v>
      </c>
      <c r="X9" s="290">
        <v>43</v>
      </c>
      <c r="Y9" s="290">
        <v>428</v>
      </c>
      <c r="Z9" s="247">
        <f t="shared" si="0"/>
        <v>290</v>
      </c>
      <c r="AA9" s="247">
        <f t="shared" si="0"/>
        <v>3673</v>
      </c>
    </row>
    <row r="10" spans="1:27" ht="42" customHeight="1" x14ac:dyDescent="0.15">
      <c r="A10" s="245" t="s">
        <v>475</v>
      </c>
      <c r="B10" s="289">
        <v>11</v>
      </c>
      <c r="C10" s="290">
        <v>162</v>
      </c>
      <c r="D10" s="290">
        <v>50</v>
      </c>
      <c r="E10" s="290">
        <v>368</v>
      </c>
      <c r="F10" s="290">
        <v>30</v>
      </c>
      <c r="G10" s="290">
        <v>690</v>
      </c>
      <c r="H10" s="290">
        <v>44</v>
      </c>
      <c r="I10" s="290">
        <v>1566</v>
      </c>
      <c r="J10" s="290">
        <v>55</v>
      </c>
      <c r="K10" s="290">
        <v>157</v>
      </c>
      <c r="L10" s="290">
        <v>5</v>
      </c>
      <c r="M10" s="290">
        <v>28</v>
      </c>
      <c r="N10" s="290">
        <v>22</v>
      </c>
      <c r="O10" s="290">
        <v>389</v>
      </c>
      <c r="P10" s="290">
        <v>0</v>
      </c>
      <c r="Q10" s="290">
        <v>0</v>
      </c>
      <c r="R10" s="290">
        <v>0</v>
      </c>
      <c r="S10" s="290">
        <v>0</v>
      </c>
      <c r="T10" s="290">
        <v>0</v>
      </c>
      <c r="U10" s="290">
        <v>0</v>
      </c>
      <c r="V10" s="290">
        <v>0</v>
      </c>
      <c r="W10" s="290">
        <v>0</v>
      </c>
      <c r="X10" s="290">
        <v>28</v>
      </c>
      <c r="Y10" s="290">
        <v>289</v>
      </c>
      <c r="Z10" s="247">
        <f t="shared" si="0"/>
        <v>245</v>
      </c>
      <c r="AA10" s="247">
        <f t="shared" si="0"/>
        <v>3649</v>
      </c>
    </row>
    <row r="11" spans="1:27" ht="42" customHeight="1" x14ac:dyDescent="0.15">
      <c r="A11" s="245" t="s">
        <v>476</v>
      </c>
      <c r="B11" s="289">
        <v>13</v>
      </c>
      <c r="C11" s="290">
        <v>236</v>
      </c>
      <c r="D11" s="290">
        <v>51</v>
      </c>
      <c r="E11" s="290">
        <v>389</v>
      </c>
      <c r="F11" s="290">
        <v>29</v>
      </c>
      <c r="G11" s="290">
        <v>678</v>
      </c>
      <c r="H11" s="290">
        <v>26</v>
      </c>
      <c r="I11" s="290">
        <v>711</v>
      </c>
      <c r="J11" s="290">
        <v>58</v>
      </c>
      <c r="K11" s="290">
        <v>246</v>
      </c>
      <c r="L11" s="290">
        <v>6</v>
      </c>
      <c r="M11" s="290">
        <v>50</v>
      </c>
      <c r="N11" s="290">
        <v>20</v>
      </c>
      <c r="O11" s="290">
        <v>213</v>
      </c>
      <c r="P11" s="290">
        <v>0</v>
      </c>
      <c r="Q11" s="290">
        <v>0</v>
      </c>
      <c r="R11" s="290">
        <v>0</v>
      </c>
      <c r="S11" s="290">
        <v>0</v>
      </c>
      <c r="T11" s="290">
        <v>0</v>
      </c>
      <c r="U11" s="290">
        <v>0</v>
      </c>
      <c r="V11" s="290">
        <v>2</v>
      </c>
      <c r="W11" s="290">
        <v>100</v>
      </c>
      <c r="X11" s="290">
        <v>51</v>
      </c>
      <c r="Y11" s="290">
        <v>1297</v>
      </c>
      <c r="Z11" s="247">
        <f t="shared" si="0"/>
        <v>256</v>
      </c>
      <c r="AA11" s="247">
        <f t="shared" si="0"/>
        <v>3920</v>
      </c>
    </row>
    <row r="12" spans="1:27" ht="42" customHeight="1" x14ac:dyDescent="0.15">
      <c r="A12" s="245" t="s">
        <v>477</v>
      </c>
      <c r="B12" s="289">
        <v>6</v>
      </c>
      <c r="C12" s="290">
        <v>158</v>
      </c>
      <c r="D12" s="290">
        <v>54</v>
      </c>
      <c r="E12" s="290">
        <v>496</v>
      </c>
      <c r="F12" s="290">
        <v>37</v>
      </c>
      <c r="G12" s="290">
        <v>1103</v>
      </c>
      <c r="H12" s="290">
        <v>30</v>
      </c>
      <c r="I12" s="290">
        <v>1062</v>
      </c>
      <c r="J12" s="290">
        <v>70</v>
      </c>
      <c r="K12" s="290">
        <v>421</v>
      </c>
      <c r="L12" s="290">
        <v>0</v>
      </c>
      <c r="M12" s="290">
        <v>0</v>
      </c>
      <c r="N12" s="290">
        <v>14</v>
      </c>
      <c r="O12" s="290">
        <v>118</v>
      </c>
      <c r="P12" s="290">
        <v>6</v>
      </c>
      <c r="Q12" s="290">
        <v>59</v>
      </c>
      <c r="R12" s="290">
        <v>0</v>
      </c>
      <c r="S12" s="290">
        <v>0</v>
      </c>
      <c r="T12" s="290">
        <v>0</v>
      </c>
      <c r="U12" s="290">
        <v>0</v>
      </c>
      <c r="V12" s="290">
        <v>2</v>
      </c>
      <c r="W12" s="290">
        <v>7</v>
      </c>
      <c r="X12" s="290">
        <v>39</v>
      </c>
      <c r="Y12" s="290">
        <v>369</v>
      </c>
      <c r="Z12" s="247">
        <f t="shared" si="0"/>
        <v>258</v>
      </c>
      <c r="AA12" s="247">
        <f t="shared" si="0"/>
        <v>3793</v>
      </c>
    </row>
    <row r="13" spans="1:27" ht="42" customHeight="1" x14ac:dyDescent="0.15">
      <c r="A13" s="245" t="s">
        <v>478</v>
      </c>
      <c r="B13" s="289">
        <v>5</v>
      </c>
      <c r="C13" s="290">
        <v>73</v>
      </c>
      <c r="D13" s="290">
        <v>51</v>
      </c>
      <c r="E13" s="290">
        <v>520</v>
      </c>
      <c r="F13" s="290">
        <v>28</v>
      </c>
      <c r="G13" s="290">
        <v>801</v>
      </c>
      <c r="H13" s="290">
        <v>36</v>
      </c>
      <c r="I13" s="290">
        <v>1994</v>
      </c>
      <c r="J13" s="290">
        <v>69</v>
      </c>
      <c r="K13" s="290">
        <v>613</v>
      </c>
      <c r="L13" s="290">
        <v>5</v>
      </c>
      <c r="M13" s="290">
        <v>39</v>
      </c>
      <c r="N13" s="290">
        <v>13</v>
      </c>
      <c r="O13" s="290">
        <v>96</v>
      </c>
      <c r="P13" s="290">
        <v>0</v>
      </c>
      <c r="Q13" s="290">
        <v>0</v>
      </c>
      <c r="R13" s="290">
        <v>0</v>
      </c>
      <c r="S13" s="290">
        <v>0</v>
      </c>
      <c r="T13" s="290">
        <v>2</v>
      </c>
      <c r="U13" s="290">
        <v>9</v>
      </c>
      <c r="V13" s="290">
        <v>0</v>
      </c>
      <c r="W13" s="290">
        <v>0</v>
      </c>
      <c r="X13" s="290">
        <v>31</v>
      </c>
      <c r="Y13" s="290">
        <v>337</v>
      </c>
      <c r="Z13" s="247">
        <f t="shared" si="0"/>
        <v>240</v>
      </c>
      <c r="AA13" s="247">
        <f t="shared" si="0"/>
        <v>4482</v>
      </c>
    </row>
    <row r="14" spans="1:27" ht="42" customHeight="1" x14ac:dyDescent="0.15">
      <c r="A14" s="245" t="s">
        <v>479</v>
      </c>
      <c r="B14" s="289">
        <v>11</v>
      </c>
      <c r="C14" s="290">
        <v>380</v>
      </c>
      <c r="D14" s="290">
        <v>44</v>
      </c>
      <c r="E14" s="290">
        <v>468</v>
      </c>
      <c r="F14" s="290">
        <v>28</v>
      </c>
      <c r="G14" s="290">
        <v>924</v>
      </c>
      <c r="H14" s="290">
        <v>21</v>
      </c>
      <c r="I14" s="290">
        <v>356</v>
      </c>
      <c r="J14" s="290">
        <v>59</v>
      </c>
      <c r="K14" s="290">
        <v>236</v>
      </c>
      <c r="L14" s="290">
        <v>2</v>
      </c>
      <c r="M14" s="290">
        <v>23</v>
      </c>
      <c r="N14" s="290">
        <v>19</v>
      </c>
      <c r="O14" s="290">
        <v>135</v>
      </c>
      <c r="P14" s="290">
        <v>0</v>
      </c>
      <c r="Q14" s="290">
        <v>0</v>
      </c>
      <c r="R14" s="290">
        <v>0</v>
      </c>
      <c r="S14" s="290">
        <v>0</v>
      </c>
      <c r="T14" s="290">
        <v>0</v>
      </c>
      <c r="U14" s="290">
        <v>0</v>
      </c>
      <c r="V14" s="290">
        <v>0</v>
      </c>
      <c r="W14" s="290">
        <v>0</v>
      </c>
      <c r="X14" s="290">
        <v>36</v>
      </c>
      <c r="Y14" s="290">
        <v>331</v>
      </c>
      <c r="Z14" s="247">
        <f t="shared" si="0"/>
        <v>220</v>
      </c>
      <c r="AA14" s="247">
        <f t="shared" si="0"/>
        <v>2853</v>
      </c>
    </row>
    <row r="15" spans="1:27" ht="42" customHeight="1" x14ac:dyDescent="0.15">
      <c r="A15" s="245" t="s">
        <v>480</v>
      </c>
      <c r="B15" s="289">
        <v>0</v>
      </c>
      <c r="C15" s="290">
        <v>0</v>
      </c>
      <c r="D15" s="290">
        <v>30</v>
      </c>
      <c r="E15" s="290">
        <v>214</v>
      </c>
      <c r="F15" s="290">
        <v>18</v>
      </c>
      <c r="G15" s="290">
        <v>283</v>
      </c>
      <c r="H15" s="290">
        <v>21</v>
      </c>
      <c r="I15" s="290">
        <v>277</v>
      </c>
      <c r="J15" s="290">
        <v>25</v>
      </c>
      <c r="K15" s="290">
        <v>73</v>
      </c>
      <c r="L15" s="290">
        <v>0</v>
      </c>
      <c r="M15" s="290">
        <v>0</v>
      </c>
      <c r="N15" s="290">
        <v>12</v>
      </c>
      <c r="O15" s="290">
        <v>127</v>
      </c>
      <c r="P15" s="290">
        <v>0</v>
      </c>
      <c r="Q15" s="290">
        <v>0</v>
      </c>
      <c r="R15" s="290">
        <v>0</v>
      </c>
      <c r="S15" s="290">
        <v>0</v>
      </c>
      <c r="T15" s="290">
        <v>0</v>
      </c>
      <c r="U15" s="290">
        <v>0</v>
      </c>
      <c r="V15" s="290">
        <v>0</v>
      </c>
      <c r="W15" s="290">
        <v>0</v>
      </c>
      <c r="X15" s="290">
        <v>8</v>
      </c>
      <c r="Y15" s="290">
        <v>73</v>
      </c>
      <c r="Z15" s="247">
        <f t="shared" si="0"/>
        <v>114</v>
      </c>
      <c r="AA15" s="247">
        <f t="shared" si="0"/>
        <v>1047</v>
      </c>
    </row>
    <row r="16" spans="1:27" ht="42" customHeight="1" x14ac:dyDescent="0.15">
      <c r="A16" s="245" t="s">
        <v>481</v>
      </c>
      <c r="B16" s="289">
        <v>0</v>
      </c>
      <c r="C16" s="290">
        <v>0</v>
      </c>
      <c r="D16" s="290">
        <v>0</v>
      </c>
      <c r="E16" s="290">
        <v>0</v>
      </c>
      <c r="F16" s="290">
        <v>0</v>
      </c>
      <c r="G16" s="290">
        <v>0</v>
      </c>
      <c r="H16" s="290">
        <v>0</v>
      </c>
      <c r="I16" s="290">
        <v>0</v>
      </c>
      <c r="J16" s="290">
        <v>0</v>
      </c>
      <c r="K16" s="290">
        <v>0</v>
      </c>
      <c r="L16" s="290">
        <v>0</v>
      </c>
      <c r="M16" s="290">
        <v>0</v>
      </c>
      <c r="N16" s="290">
        <v>0</v>
      </c>
      <c r="O16" s="290">
        <v>0</v>
      </c>
      <c r="P16" s="290">
        <v>0</v>
      </c>
      <c r="Q16" s="290">
        <v>0</v>
      </c>
      <c r="R16" s="290">
        <v>0</v>
      </c>
      <c r="S16" s="290">
        <v>0</v>
      </c>
      <c r="T16" s="290">
        <v>0</v>
      </c>
      <c r="U16" s="290">
        <v>0</v>
      </c>
      <c r="V16" s="290">
        <v>0</v>
      </c>
      <c r="W16" s="290">
        <v>0</v>
      </c>
      <c r="X16" s="290">
        <v>0</v>
      </c>
      <c r="Y16" s="290">
        <v>0</v>
      </c>
      <c r="Z16" s="247">
        <f t="shared" si="0"/>
        <v>0</v>
      </c>
      <c r="AA16" s="247">
        <f t="shared" si="0"/>
        <v>0</v>
      </c>
    </row>
    <row r="17" spans="1:27" ht="42" customHeight="1" x14ac:dyDescent="0.15">
      <c r="A17" s="245" t="s">
        <v>482</v>
      </c>
      <c r="B17" s="289">
        <v>3</v>
      </c>
      <c r="C17" s="290">
        <v>40</v>
      </c>
      <c r="D17" s="290">
        <v>19</v>
      </c>
      <c r="E17" s="290">
        <v>168</v>
      </c>
      <c r="F17" s="290">
        <v>5</v>
      </c>
      <c r="G17" s="290">
        <v>93</v>
      </c>
      <c r="H17" s="290">
        <v>14</v>
      </c>
      <c r="I17" s="290">
        <v>167</v>
      </c>
      <c r="J17" s="290">
        <v>21</v>
      </c>
      <c r="K17" s="290">
        <v>72</v>
      </c>
      <c r="L17" s="290">
        <v>2</v>
      </c>
      <c r="M17" s="290">
        <v>22</v>
      </c>
      <c r="N17" s="290">
        <v>9</v>
      </c>
      <c r="O17" s="290">
        <v>81</v>
      </c>
      <c r="P17" s="290">
        <v>0</v>
      </c>
      <c r="Q17" s="290">
        <v>0</v>
      </c>
      <c r="R17" s="290">
        <v>0</v>
      </c>
      <c r="S17" s="290">
        <v>0</v>
      </c>
      <c r="T17" s="290">
        <v>0</v>
      </c>
      <c r="U17" s="290">
        <v>0</v>
      </c>
      <c r="V17" s="290">
        <v>1</v>
      </c>
      <c r="W17" s="290">
        <v>1</v>
      </c>
      <c r="X17" s="290">
        <v>10</v>
      </c>
      <c r="Y17" s="290">
        <v>141</v>
      </c>
      <c r="Z17" s="247">
        <f t="shared" si="0"/>
        <v>84</v>
      </c>
      <c r="AA17" s="247">
        <f t="shared" si="0"/>
        <v>785</v>
      </c>
    </row>
    <row r="18" spans="1:27" s="98" customFormat="1" ht="42" customHeight="1" x14ac:dyDescent="0.15">
      <c r="A18" s="270" t="s">
        <v>445</v>
      </c>
      <c r="B18" s="248">
        <f>SUM(B6:B17)</f>
        <v>91</v>
      </c>
      <c r="C18" s="249">
        <f>SUM(C6:C17)</f>
        <v>1661</v>
      </c>
      <c r="D18" s="249">
        <f t="shared" ref="D18:Y18" si="1">SUM(D6:D17)</f>
        <v>383</v>
      </c>
      <c r="E18" s="249">
        <f t="shared" si="1"/>
        <v>3394</v>
      </c>
      <c r="F18" s="249">
        <f t="shared" si="1"/>
        <v>219</v>
      </c>
      <c r="G18" s="249">
        <f t="shared" si="1"/>
        <v>5671</v>
      </c>
      <c r="H18" s="249">
        <f t="shared" si="1"/>
        <v>276</v>
      </c>
      <c r="I18" s="249">
        <f t="shared" si="1"/>
        <v>7679</v>
      </c>
      <c r="J18" s="249">
        <f t="shared" si="1"/>
        <v>466</v>
      </c>
      <c r="K18" s="249">
        <f t="shared" si="1"/>
        <v>2129</v>
      </c>
      <c r="L18" s="249">
        <f t="shared" si="1"/>
        <v>38</v>
      </c>
      <c r="M18" s="249">
        <f t="shared" si="1"/>
        <v>486</v>
      </c>
      <c r="N18" s="249">
        <f t="shared" si="1"/>
        <v>170</v>
      </c>
      <c r="O18" s="249">
        <f t="shared" si="1"/>
        <v>2182</v>
      </c>
      <c r="P18" s="249">
        <f t="shared" si="1"/>
        <v>6</v>
      </c>
      <c r="Q18" s="249">
        <f t="shared" si="1"/>
        <v>59</v>
      </c>
      <c r="R18" s="249">
        <f t="shared" si="1"/>
        <v>0</v>
      </c>
      <c r="S18" s="249">
        <f t="shared" si="1"/>
        <v>0</v>
      </c>
      <c r="T18" s="249">
        <f t="shared" si="1"/>
        <v>10</v>
      </c>
      <c r="U18" s="249">
        <f t="shared" si="1"/>
        <v>249</v>
      </c>
      <c r="V18" s="249">
        <f t="shared" si="1"/>
        <v>5</v>
      </c>
      <c r="W18" s="249">
        <f t="shared" si="1"/>
        <v>108</v>
      </c>
      <c r="X18" s="249">
        <f t="shared" si="1"/>
        <v>274</v>
      </c>
      <c r="Y18" s="249">
        <f t="shared" si="1"/>
        <v>3528</v>
      </c>
      <c r="Z18" s="272">
        <f>SUM(Z6:Z17)</f>
        <v>1938</v>
      </c>
      <c r="AA18" s="249">
        <f>SUM(AA6:AA17)</f>
        <v>27146</v>
      </c>
    </row>
    <row r="19" spans="1:27" ht="35.25" customHeight="1" x14ac:dyDescent="0.15">
      <c r="A19" s="437" t="s">
        <v>515</v>
      </c>
      <c r="B19" s="437"/>
      <c r="C19" s="437"/>
      <c r="D19" s="437"/>
      <c r="E19" s="437"/>
      <c r="F19" s="437"/>
      <c r="G19" s="437"/>
      <c r="H19" s="437"/>
      <c r="I19" s="437"/>
      <c r="J19" s="437"/>
      <c r="K19" s="437"/>
      <c r="L19" s="437"/>
      <c r="M19" s="437"/>
      <c r="N19" s="263"/>
      <c r="O19" s="263"/>
      <c r="P19" s="260"/>
      <c r="Q19" s="260"/>
      <c r="R19" s="260"/>
      <c r="S19" s="260"/>
      <c r="T19" s="260"/>
      <c r="U19" s="260"/>
      <c r="V19" s="438" t="s">
        <v>517</v>
      </c>
      <c r="W19" s="438"/>
      <c r="X19" s="438"/>
      <c r="Y19" s="438"/>
      <c r="Z19" s="438"/>
      <c r="AA19" s="438"/>
    </row>
  </sheetData>
  <mergeCells count="18">
    <mergeCell ref="A19:M19"/>
    <mergeCell ref="V19:AA19"/>
    <mergeCell ref="A1:F1"/>
    <mergeCell ref="Y2:AA2"/>
    <mergeCell ref="A3:A5"/>
    <mergeCell ref="B3:C4"/>
    <mergeCell ref="D3:E4"/>
    <mergeCell ref="F3:G4"/>
    <mergeCell ref="H3:I4"/>
    <mergeCell ref="J3:K4"/>
    <mergeCell ref="L3:M4"/>
    <mergeCell ref="N3:O4"/>
    <mergeCell ref="P3:Q4"/>
    <mergeCell ref="R3:S4"/>
    <mergeCell ref="T3:U4"/>
    <mergeCell ref="V3:W4"/>
    <mergeCell ref="X3:Y4"/>
    <mergeCell ref="Z3:AA4"/>
  </mergeCells>
  <phoneticPr fontId="3"/>
  <pageMargins left="0.78740157480314965" right="0.78740157480314965" top="0.78740157480314965" bottom="1.1023622047244095" header="0.51181102362204722" footer="0.47244094488188981"/>
  <pageSetup paperSize="9" scale="76" firstPageNumber="62" fitToWidth="0" fitToHeight="0" orientation="portrait" r:id="rId1"/>
  <headerFooter scaleWithDoc="0"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zoomScaleNormal="100" zoomScaleSheetLayoutView="90" workbookViewId="0">
      <selection sqref="A1:E1"/>
    </sheetView>
  </sheetViews>
  <sheetFormatPr defaultRowHeight="15" customHeight="1" x14ac:dyDescent="0.15"/>
  <cols>
    <col min="1" max="1" width="4.7109375" style="99" customWidth="1"/>
    <col min="2" max="2" width="0.85546875" style="99" customWidth="1"/>
    <col min="3" max="3" width="15.7109375" style="99" customWidth="1"/>
    <col min="4" max="4" width="0.85546875" style="99" customWidth="1"/>
    <col min="5" max="5" width="10" style="99" customWidth="1"/>
    <col min="6" max="7" width="9.7109375" style="99" customWidth="1"/>
    <col min="8" max="8" width="10.140625" style="99" customWidth="1"/>
    <col min="9" max="9" width="9.7109375" style="99" customWidth="1"/>
    <col min="10" max="10" width="10" style="99" customWidth="1"/>
    <col min="11" max="11" width="14.28515625" style="99" customWidth="1"/>
    <col min="12" max="12" width="9.28515625" style="99" customWidth="1"/>
    <col min="13" max="13" width="9.7109375" style="99" bestFit="1" customWidth="1"/>
    <col min="14" max="256" width="8.85546875" style="99"/>
    <col min="257" max="257" width="4.7109375" style="99" customWidth="1"/>
    <col min="258" max="258" width="0.85546875" style="99" customWidth="1"/>
    <col min="259" max="259" width="15.7109375" style="99" customWidth="1"/>
    <col min="260" max="260" width="0.85546875" style="99" customWidth="1"/>
    <col min="261" max="261" width="10" style="99" customWidth="1"/>
    <col min="262" max="265" width="9.7109375" style="99" customWidth="1"/>
    <col min="266" max="266" width="10" style="99" customWidth="1"/>
    <col min="267" max="267" width="14.28515625" style="99" customWidth="1"/>
    <col min="268" max="268" width="9.28515625" style="99" customWidth="1"/>
    <col min="269" max="269" width="9.7109375" style="99" bestFit="1" customWidth="1"/>
    <col min="270" max="512" width="8.85546875" style="99"/>
    <col min="513" max="513" width="4.7109375" style="99" customWidth="1"/>
    <col min="514" max="514" width="0.85546875" style="99" customWidth="1"/>
    <col min="515" max="515" width="15.7109375" style="99" customWidth="1"/>
    <col min="516" max="516" width="0.85546875" style="99" customWidth="1"/>
    <col min="517" max="517" width="10" style="99" customWidth="1"/>
    <col min="518" max="521" width="9.7109375" style="99" customWidth="1"/>
    <col min="522" max="522" width="10" style="99" customWidth="1"/>
    <col min="523" max="523" width="14.28515625" style="99" customWidth="1"/>
    <col min="524" max="524" width="9.28515625" style="99" customWidth="1"/>
    <col min="525" max="525" width="9.7109375" style="99" bestFit="1" customWidth="1"/>
    <col min="526" max="768" width="8.85546875" style="99"/>
    <col min="769" max="769" width="4.7109375" style="99" customWidth="1"/>
    <col min="770" max="770" width="0.85546875" style="99" customWidth="1"/>
    <col min="771" max="771" width="15.7109375" style="99" customWidth="1"/>
    <col min="772" max="772" width="0.85546875" style="99" customWidth="1"/>
    <col min="773" max="773" width="10" style="99" customWidth="1"/>
    <col min="774" max="777" width="9.7109375" style="99" customWidth="1"/>
    <col min="778" max="778" width="10" style="99" customWidth="1"/>
    <col min="779" max="779" width="14.28515625" style="99" customWidth="1"/>
    <col min="780" max="780" width="9.28515625" style="99" customWidth="1"/>
    <col min="781" max="781" width="9.7109375" style="99" bestFit="1" customWidth="1"/>
    <col min="782" max="1024" width="8.85546875" style="99"/>
    <col min="1025" max="1025" width="4.7109375" style="99" customWidth="1"/>
    <col min="1026" max="1026" width="0.85546875" style="99" customWidth="1"/>
    <col min="1027" max="1027" width="15.7109375" style="99" customWidth="1"/>
    <col min="1028" max="1028" width="0.85546875" style="99" customWidth="1"/>
    <col min="1029" max="1029" width="10" style="99" customWidth="1"/>
    <col min="1030" max="1033" width="9.7109375" style="99" customWidth="1"/>
    <col min="1034" max="1034" width="10" style="99" customWidth="1"/>
    <col min="1035" max="1035" width="14.28515625" style="99" customWidth="1"/>
    <col min="1036" max="1036" width="9.28515625" style="99" customWidth="1"/>
    <col min="1037" max="1037" width="9.7109375" style="99" bestFit="1" customWidth="1"/>
    <col min="1038" max="1280" width="8.85546875" style="99"/>
    <col min="1281" max="1281" width="4.7109375" style="99" customWidth="1"/>
    <col min="1282" max="1282" width="0.85546875" style="99" customWidth="1"/>
    <col min="1283" max="1283" width="15.7109375" style="99" customWidth="1"/>
    <col min="1284" max="1284" width="0.85546875" style="99" customWidth="1"/>
    <col min="1285" max="1285" width="10" style="99" customWidth="1"/>
    <col min="1286" max="1289" width="9.7109375" style="99" customWidth="1"/>
    <col min="1290" max="1290" width="10" style="99" customWidth="1"/>
    <col min="1291" max="1291" width="14.28515625" style="99" customWidth="1"/>
    <col min="1292" max="1292" width="9.28515625" style="99" customWidth="1"/>
    <col min="1293" max="1293" width="9.7109375" style="99" bestFit="1" customWidth="1"/>
    <col min="1294" max="1536" width="8.85546875" style="99"/>
    <col min="1537" max="1537" width="4.7109375" style="99" customWidth="1"/>
    <col min="1538" max="1538" width="0.85546875" style="99" customWidth="1"/>
    <col min="1539" max="1539" width="15.7109375" style="99" customWidth="1"/>
    <col min="1540" max="1540" width="0.85546875" style="99" customWidth="1"/>
    <col min="1541" max="1541" width="10" style="99" customWidth="1"/>
    <col min="1542" max="1545" width="9.7109375" style="99" customWidth="1"/>
    <col min="1546" max="1546" width="10" style="99" customWidth="1"/>
    <col min="1547" max="1547" width="14.28515625" style="99" customWidth="1"/>
    <col min="1548" max="1548" width="9.28515625" style="99" customWidth="1"/>
    <col min="1549" max="1549" width="9.7109375" style="99" bestFit="1" customWidth="1"/>
    <col min="1550" max="1792" width="8.85546875" style="99"/>
    <col min="1793" max="1793" width="4.7109375" style="99" customWidth="1"/>
    <col min="1794" max="1794" width="0.85546875" style="99" customWidth="1"/>
    <col min="1795" max="1795" width="15.7109375" style="99" customWidth="1"/>
    <col min="1796" max="1796" width="0.85546875" style="99" customWidth="1"/>
    <col min="1797" max="1797" width="10" style="99" customWidth="1"/>
    <col min="1798" max="1801" width="9.7109375" style="99" customWidth="1"/>
    <col min="1802" max="1802" width="10" style="99" customWidth="1"/>
    <col min="1803" max="1803" width="14.28515625" style="99" customWidth="1"/>
    <col min="1804" max="1804" width="9.28515625" style="99" customWidth="1"/>
    <col min="1805" max="1805" width="9.7109375" style="99" bestFit="1" customWidth="1"/>
    <col min="1806" max="2048" width="8.85546875" style="99"/>
    <col min="2049" max="2049" width="4.7109375" style="99" customWidth="1"/>
    <col min="2050" max="2050" width="0.85546875" style="99" customWidth="1"/>
    <col min="2051" max="2051" width="15.7109375" style="99" customWidth="1"/>
    <col min="2052" max="2052" width="0.85546875" style="99" customWidth="1"/>
    <col min="2053" max="2053" width="10" style="99" customWidth="1"/>
    <col min="2054" max="2057" width="9.7109375" style="99" customWidth="1"/>
    <col min="2058" max="2058" width="10" style="99" customWidth="1"/>
    <col min="2059" max="2059" width="14.28515625" style="99" customWidth="1"/>
    <col min="2060" max="2060" width="9.28515625" style="99" customWidth="1"/>
    <col min="2061" max="2061" width="9.7109375" style="99" bestFit="1" customWidth="1"/>
    <col min="2062" max="2304" width="8.85546875" style="99"/>
    <col min="2305" max="2305" width="4.7109375" style="99" customWidth="1"/>
    <col min="2306" max="2306" width="0.85546875" style="99" customWidth="1"/>
    <col min="2307" max="2307" width="15.7109375" style="99" customWidth="1"/>
    <col min="2308" max="2308" width="0.85546875" style="99" customWidth="1"/>
    <col min="2309" max="2309" width="10" style="99" customWidth="1"/>
    <col min="2310" max="2313" width="9.7109375" style="99" customWidth="1"/>
    <col min="2314" max="2314" width="10" style="99" customWidth="1"/>
    <col min="2315" max="2315" width="14.28515625" style="99" customWidth="1"/>
    <col min="2316" max="2316" width="9.28515625" style="99" customWidth="1"/>
    <col min="2317" max="2317" width="9.7109375" style="99" bestFit="1" customWidth="1"/>
    <col min="2318" max="2560" width="8.85546875" style="99"/>
    <col min="2561" max="2561" width="4.7109375" style="99" customWidth="1"/>
    <col min="2562" max="2562" width="0.85546875" style="99" customWidth="1"/>
    <col min="2563" max="2563" width="15.7109375" style="99" customWidth="1"/>
    <col min="2564" max="2564" width="0.85546875" style="99" customWidth="1"/>
    <col min="2565" max="2565" width="10" style="99" customWidth="1"/>
    <col min="2566" max="2569" width="9.7109375" style="99" customWidth="1"/>
    <col min="2570" max="2570" width="10" style="99" customWidth="1"/>
    <col min="2571" max="2571" width="14.28515625" style="99" customWidth="1"/>
    <col min="2572" max="2572" width="9.28515625" style="99" customWidth="1"/>
    <col min="2573" max="2573" width="9.7109375" style="99" bestFit="1" customWidth="1"/>
    <col min="2574" max="2816" width="8.85546875" style="99"/>
    <col min="2817" max="2817" width="4.7109375" style="99" customWidth="1"/>
    <col min="2818" max="2818" width="0.85546875" style="99" customWidth="1"/>
    <col min="2819" max="2819" width="15.7109375" style="99" customWidth="1"/>
    <col min="2820" max="2820" width="0.85546875" style="99" customWidth="1"/>
    <col min="2821" max="2821" width="10" style="99" customWidth="1"/>
    <col min="2822" max="2825" width="9.7109375" style="99" customWidth="1"/>
    <col min="2826" max="2826" width="10" style="99" customWidth="1"/>
    <col min="2827" max="2827" width="14.28515625" style="99" customWidth="1"/>
    <col min="2828" max="2828" width="9.28515625" style="99" customWidth="1"/>
    <col min="2829" max="2829" width="9.7109375" style="99" bestFit="1" customWidth="1"/>
    <col min="2830" max="3072" width="8.85546875" style="99"/>
    <col min="3073" max="3073" width="4.7109375" style="99" customWidth="1"/>
    <col min="3074" max="3074" width="0.85546875" style="99" customWidth="1"/>
    <col min="3075" max="3075" width="15.7109375" style="99" customWidth="1"/>
    <col min="3076" max="3076" width="0.85546875" style="99" customWidth="1"/>
    <col min="3077" max="3077" width="10" style="99" customWidth="1"/>
    <col min="3078" max="3081" width="9.7109375" style="99" customWidth="1"/>
    <col min="3082" max="3082" width="10" style="99" customWidth="1"/>
    <col min="3083" max="3083" width="14.28515625" style="99" customWidth="1"/>
    <col min="3084" max="3084" width="9.28515625" style="99" customWidth="1"/>
    <col min="3085" max="3085" width="9.7109375" style="99" bestFit="1" customWidth="1"/>
    <col min="3086" max="3328" width="8.85546875" style="99"/>
    <col min="3329" max="3329" width="4.7109375" style="99" customWidth="1"/>
    <col min="3330" max="3330" width="0.85546875" style="99" customWidth="1"/>
    <col min="3331" max="3331" width="15.7109375" style="99" customWidth="1"/>
    <col min="3332" max="3332" width="0.85546875" style="99" customWidth="1"/>
    <col min="3333" max="3333" width="10" style="99" customWidth="1"/>
    <col min="3334" max="3337" width="9.7109375" style="99" customWidth="1"/>
    <col min="3338" max="3338" width="10" style="99" customWidth="1"/>
    <col min="3339" max="3339" width="14.28515625" style="99" customWidth="1"/>
    <col min="3340" max="3340" width="9.28515625" style="99" customWidth="1"/>
    <col min="3341" max="3341" width="9.7109375" style="99" bestFit="1" customWidth="1"/>
    <col min="3342" max="3584" width="8.85546875" style="99"/>
    <col min="3585" max="3585" width="4.7109375" style="99" customWidth="1"/>
    <col min="3586" max="3586" width="0.85546875" style="99" customWidth="1"/>
    <col min="3587" max="3587" width="15.7109375" style="99" customWidth="1"/>
    <col min="3588" max="3588" width="0.85546875" style="99" customWidth="1"/>
    <col min="3589" max="3589" width="10" style="99" customWidth="1"/>
    <col min="3590" max="3593" width="9.7109375" style="99" customWidth="1"/>
    <col min="3594" max="3594" width="10" style="99" customWidth="1"/>
    <col min="3595" max="3595" width="14.28515625" style="99" customWidth="1"/>
    <col min="3596" max="3596" width="9.28515625" style="99" customWidth="1"/>
    <col min="3597" max="3597" width="9.7109375" style="99" bestFit="1" customWidth="1"/>
    <col min="3598" max="3840" width="8.85546875" style="99"/>
    <col min="3841" max="3841" width="4.7109375" style="99" customWidth="1"/>
    <col min="3842" max="3842" width="0.85546875" style="99" customWidth="1"/>
    <col min="3843" max="3843" width="15.7109375" style="99" customWidth="1"/>
    <col min="3844" max="3844" width="0.85546875" style="99" customWidth="1"/>
    <col min="3845" max="3845" width="10" style="99" customWidth="1"/>
    <col min="3846" max="3849" width="9.7109375" style="99" customWidth="1"/>
    <col min="3850" max="3850" width="10" style="99" customWidth="1"/>
    <col min="3851" max="3851" width="14.28515625" style="99" customWidth="1"/>
    <col min="3852" max="3852" width="9.28515625" style="99" customWidth="1"/>
    <col min="3853" max="3853" width="9.7109375" style="99" bestFit="1" customWidth="1"/>
    <col min="3854" max="4096" width="8.85546875" style="99"/>
    <col min="4097" max="4097" width="4.7109375" style="99" customWidth="1"/>
    <col min="4098" max="4098" width="0.85546875" style="99" customWidth="1"/>
    <col min="4099" max="4099" width="15.7109375" style="99" customWidth="1"/>
    <col min="4100" max="4100" width="0.85546875" style="99" customWidth="1"/>
    <col min="4101" max="4101" width="10" style="99" customWidth="1"/>
    <col min="4102" max="4105" width="9.7109375" style="99" customWidth="1"/>
    <col min="4106" max="4106" width="10" style="99" customWidth="1"/>
    <col min="4107" max="4107" width="14.28515625" style="99" customWidth="1"/>
    <col min="4108" max="4108" width="9.28515625" style="99" customWidth="1"/>
    <col min="4109" max="4109" width="9.7109375" style="99" bestFit="1" customWidth="1"/>
    <col min="4110" max="4352" width="8.85546875" style="99"/>
    <col min="4353" max="4353" width="4.7109375" style="99" customWidth="1"/>
    <col min="4354" max="4354" width="0.85546875" style="99" customWidth="1"/>
    <col min="4355" max="4355" width="15.7109375" style="99" customWidth="1"/>
    <col min="4356" max="4356" width="0.85546875" style="99" customWidth="1"/>
    <col min="4357" max="4357" width="10" style="99" customWidth="1"/>
    <col min="4358" max="4361" width="9.7109375" style="99" customWidth="1"/>
    <col min="4362" max="4362" width="10" style="99" customWidth="1"/>
    <col min="4363" max="4363" width="14.28515625" style="99" customWidth="1"/>
    <col min="4364" max="4364" width="9.28515625" style="99" customWidth="1"/>
    <col min="4365" max="4365" width="9.7109375" style="99" bestFit="1" customWidth="1"/>
    <col min="4366" max="4608" width="8.85546875" style="99"/>
    <col min="4609" max="4609" width="4.7109375" style="99" customWidth="1"/>
    <col min="4610" max="4610" width="0.85546875" style="99" customWidth="1"/>
    <col min="4611" max="4611" width="15.7109375" style="99" customWidth="1"/>
    <col min="4612" max="4612" width="0.85546875" style="99" customWidth="1"/>
    <col min="4613" max="4613" width="10" style="99" customWidth="1"/>
    <col min="4614" max="4617" width="9.7109375" style="99" customWidth="1"/>
    <col min="4618" max="4618" width="10" style="99" customWidth="1"/>
    <col min="4619" max="4619" width="14.28515625" style="99" customWidth="1"/>
    <col min="4620" max="4620" width="9.28515625" style="99" customWidth="1"/>
    <col min="4621" max="4621" width="9.7109375" style="99" bestFit="1" customWidth="1"/>
    <col min="4622" max="4864" width="8.85546875" style="99"/>
    <col min="4865" max="4865" width="4.7109375" style="99" customWidth="1"/>
    <col min="4866" max="4866" width="0.85546875" style="99" customWidth="1"/>
    <col min="4867" max="4867" width="15.7109375" style="99" customWidth="1"/>
    <col min="4868" max="4868" width="0.85546875" style="99" customWidth="1"/>
    <col min="4869" max="4869" width="10" style="99" customWidth="1"/>
    <col min="4870" max="4873" width="9.7109375" style="99" customWidth="1"/>
    <col min="4874" max="4874" width="10" style="99" customWidth="1"/>
    <col min="4875" max="4875" width="14.28515625" style="99" customWidth="1"/>
    <col min="4876" max="4876" width="9.28515625" style="99" customWidth="1"/>
    <col min="4877" max="4877" width="9.7109375" style="99" bestFit="1" customWidth="1"/>
    <col min="4878" max="5120" width="8.85546875" style="99"/>
    <col min="5121" max="5121" width="4.7109375" style="99" customWidth="1"/>
    <col min="5122" max="5122" width="0.85546875" style="99" customWidth="1"/>
    <col min="5123" max="5123" width="15.7109375" style="99" customWidth="1"/>
    <col min="5124" max="5124" width="0.85546875" style="99" customWidth="1"/>
    <col min="5125" max="5125" width="10" style="99" customWidth="1"/>
    <col min="5126" max="5129" width="9.7109375" style="99" customWidth="1"/>
    <col min="5130" max="5130" width="10" style="99" customWidth="1"/>
    <col min="5131" max="5131" width="14.28515625" style="99" customWidth="1"/>
    <col min="5132" max="5132" width="9.28515625" style="99" customWidth="1"/>
    <col min="5133" max="5133" width="9.7109375" style="99" bestFit="1" customWidth="1"/>
    <col min="5134" max="5376" width="8.85546875" style="99"/>
    <col min="5377" max="5377" width="4.7109375" style="99" customWidth="1"/>
    <col min="5378" max="5378" width="0.85546875" style="99" customWidth="1"/>
    <col min="5379" max="5379" width="15.7109375" style="99" customWidth="1"/>
    <col min="5380" max="5380" width="0.85546875" style="99" customWidth="1"/>
    <col min="5381" max="5381" width="10" style="99" customWidth="1"/>
    <col min="5382" max="5385" width="9.7109375" style="99" customWidth="1"/>
    <col min="5386" max="5386" width="10" style="99" customWidth="1"/>
    <col min="5387" max="5387" width="14.28515625" style="99" customWidth="1"/>
    <col min="5388" max="5388" width="9.28515625" style="99" customWidth="1"/>
    <col min="5389" max="5389" width="9.7109375" style="99" bestFit="1" customWidth="1"/>
    <col min="5390" max="5632" width="8.85546875" style="99"/>
    <col min="5633" max="5633" width="4.7109375" style="99" customWidth="1"/>
    <col min="5634" max="5634" width="0.85546875" style="99" customWidth="1"/>
    <col min="5635" max="5635" width="15.7109375" style="99" customWidth="1"/>
    <col min="5636" max="5636" width="0.85546875" style="99" customWidth="1"/>
    <col min="5637" max="5637" width="10" style="99" customWidth="1"/>
    <col min="5638" max="5641" width="9.7109375" style="99" customWidth="1"/>
    <col min="5642" max="5642" width="10" style="99" customWidth="1"/>
    <col min="5643" max="5643" width="14.28515625" style="99" customWidth="1"/>
    <col min="5644" max="5644" width="9.28515625" style="99" customWidth="1"/>
    <col min="5645" max="5645" width="9.7109375" style="99" bestFit="1" customWidth="1"/>
    <col min="5646" max="5888" width="8.85546875" style="99"/>
    <col min="5889" max="5889" width="4.7109375" style="99" customWidth="1"/>
    <col min="5890" max="5890" width="0.85546875" style="99" customWidth="1"/>
    <col min="5891" max="5891" width="15.7109375" style="99" customWidth="1"/>
    <col min="5892" max="5892" width="0.85546875" style="99" customWidth="1"/>
    <col min="5893" max="5893" width="10" style="99" customWidth="1"/>
    <col min="5894" max="5897" width="9.7109375" style="99" customWidth="1"/>
    <col min="5898" max="5898" width="10" style="99" customWidth="1"/>
    <col min="5899" max="5899" width="14.28515625" style="99" customWidth="1"/>
    <col min="5900" max="5900" width="9.28515625" style="99" customWidth="1"/>
    <col min="5901" max="5901" width="9.7109375" style="99" bestFit="1" customWidth="1"/>
    <col min="5902" max="6144" width="8.85546875" style="99"/>
    <col min="6145" max="6145" width="4.7109375" style="99" customWidth="1"/>
    <col min="6146" max="6146" width="0.85546875" style="99" customWidth="1"/>
    <col min="6147" max="6147" width="15.7109375" style="99" customWidth="1"/>
    <col min="6148" max="6148" width="0.85546875" style="99" customWidth="1"/>
    <col min="6149" max="6149" width="10" style="99" customWidth="1"/>
    <col min="6150" max="6153" width="9.7109375" style="99" customWidth="1"/>
    <col min="6154" max="6154" width="10" style="99" customWidth="1"/>
    <col min="6155" max="6155" width="14.28515625" style="99" customWidth="1"/>
    <col min="6156" max="6156" width="9.28515625" style="99" customWidth="1"/>
    <col min="6157" max="6157" width="9.7109375" style="99" bestFit="1" customWidth="1"/>
    <col min="6158" max="6400" width="8.85546875" style="99"/>
    <col min="6401" max="6401" width="4.7109375" style="99" customWidth="1"/>
    <col min="6402" max="6402" width="0.85546875" style="99" customWidth="1"/>
    <col min="6403" max="6403" width="15.7109375" style="99" customWidth="1"/>
    <col min="6404" max="6404" width="0.85546875" style="99" customWidth="1"/>
    <col min="6405" max="6405" width="10" style="99" customWidth="1"/>
    <col min="6406" max="6409" width="9.7109375" style="99" customWidth="1"/>
    <col min="6410" max="6410" width="10" style="99" customWidth="1"/>
    <col min="6411" max="6411" width="14.28515625" style="99" customWidth="1"/>
    <col min="6412" max="6412" width="9.28515625" style="99" customWidth="1"/>
    <col min="6413" max="6413" width="9.7109375" style="99" bestFit="1" customWidth="1"/>
    <col min="6414" max="6656" width="8.85546875" style="99"/>
    <col min="6657" max="6657" width="4.7109375" style="99" customWidth="1"/>
    <col min="6658" max="6658" width="0.85546875" style="99" customWidth="1"/>
    <col min="6659" max="6659" width="15.7109375" style="99" customWidth="1"/>
    <col min="6660" max="6660" width="0.85546875" style="99" customWidth="1"/>
    <col min="6661" max="6661" width="10" style="99" customWidth="1"/>
    <col min="6662" max="6665" width="9.7109375" style="99" customWidth="1"/>
    <col min="6666" max="6666" width="10" style="99" customWidth="1"/>
    <col min="6667" max="6667" width="14.28515625" style="99" customWidth="1"/>
    <col min="6668" max="6668" width="9.28515625" style="99" customWidth="1"/>
    <col min="6669" max="6669" width="9.7109375" style="99" bestFit="1" customWidth="1"/>
    <col min="6670" max="6912" width="8.85546875" style="99"/>
    <col min="6913" max="6913" width="4.7109375" style="99" customWidth="1"/>
    <col min="6914" max="6914" width="0.85546875" style="99" customWidth="1"/>
    <col min="6915" max="6915" width="15.7109375" style="99" customWidth="1"/>
    <col min="6916" max="6916" width="0.85546875" style="99" customWidth="1"/>
    <col min="6917" max="6917" width="10" style="99" customWidth="1"/>
    <col min="6918" max="6921" width="9.7109375" style="99" customWidth="1"/>
    <col min="6922" max="6922" width="10" style="99" customWidth="1"/>
    <col min="6923" max="6923" width="14.28515625" style="99" customWidth="1"/>
    <col min="6924" max="6924" width="9.28515625" style="99" customWidth="1"/>
    <col min="6925" max="6925" width="9.7109375" style="99" bestFit="1" customWidth="1"/>
    <col min="6926" max="7168" width="8.85546875" style="99"/>
    <col min="7169" max="7169" width="4.7109375" style="99" customWidth="1"/>
    <col min="7170" max="7170" width="0.85546875" style="99" customWidth="1"/>
    <col min="7171" max="7171" width="15.7109375" style="99" customWidth="1"/>
    <col min="7172" max="7172" width="0.85546875" style="99" customWidth="1"/>
    <col min="7173" max="7173" width="10" style="99" customWidth="1"/>
    <col min="7174" max="7177" width="9.7109375" style="99" customWidth="1"/>
    <col min="7178" max="7178" width="10" style="99" customWidth="1"/>
    <col min="7179" max="7179" width="14.28515625" style="99" customWidth="1"/>
    <col min="7180" max="7180" width="9.28515625" style="99" customWidth="1"/>
    <col min="7181" max="7181" width="9.7109375" style="99" bestFit="1" customWidth="1"/>
    <col min="7182" max="7424" width="8.85546875" style="99"/>
    <col min="7425" max="7425" width="4.7109375" style="99" customWidth="1"/>
    <col min="7426" max="7426" width="0.85546875" style="99" customWidth="1"/>
    <col min="7427" max="7427" width="15.7109375" style="99" customWidth="1"/>
    <col min="7428" max="7428" width="0.85546875" style="99" customWidth="1"/>
    <col min="7429" max="7429" width="10" style="99" customWidth="1"/>
    <col min="7430" max="7433" width="9.7109375" style="99" customWidth="1"/>
    <col min="7434" max="7434" width="10" style="99" customWidth="1"/>
    <col min="7435" max="7435" width="14.28515625" style="99" customWidth="1"/>
    <col min="7436" max="7436" width="9.28515625" style="99" customWidth="1"/>
    <col min="7437" max="7437" width="9.7109375" style="99" bestFit="1" customWidth="1"/>
    <col min="7438" max="7680" width="8.85546875" style="99"/>
    <col min="7681" max="7681" width="4.7109375" style="99" customWidth="1"/>
    <col min="7682" max="7682" width="0.85546875" style="99" customWidth="1"/>
    <col min="7683" max="7683" width="15.7109375" style="99" customWidth="1"/>
    <col min="7684" max="7684" width="0.85546875" style="99" customWidth="1"/>
    <col min="7685" max="7685" width="10" style="99" customWidth="1"/>
    <col min="7686" max="7689" width="9.7109375" style="99" customWidth="1"/>
    <col min="7690" max="7690" width="10" style="99" customWidth="1"/>
    <col min="7691" max="7691" width="14.28515625" style="99" customWidth="1"/>
    <col min="7692" max="7692" width="9.28515625" style="99" customWidth="1"/>
    <col min="7693" max="7693" width="9.7109375" style="99" bestFit="1" customWidth="1"/>
    <col min="7694" max="7936" width="8.85546875" style="99"/>
    <col min="7937" max="7937" width="4.7109375" style="99" customWidth="1"/>
    <col min="7938" max="7938" width="0.85546875" style="99" customWidth="1"/>
    <col min="7939" max="7939" width="15.7109375" style="99" customWidth="1"/>
    <col min="7940" max="7940" width="0.85546875" style="99" customWidth="1"/>
    <col min="7941" max="7941" width="10" style="99" customWidth="1"/>
    <col min="7942" max="7945" width="9.7109375" style="99" customWidth="1"/>
    <col min="7946" max="7946" width="10" style="99" customWidth="1"/>
    <col min="7947" max="7947" width="14.28515625" style="99" customWidth="1"/>
    <col min="7948" max="7948" width="9.28515625" style="99" customWidth="1"/>
    <col min="7949" max="7949" width="9.7109375" style="99" bestFit="1" customWidth="1"/>
    <col min="7950" max="8192" width="8.85546875" style="99"/>
    <col min="8193" max="8193" width="4.7109375" style="99" customWidth="1"/>
    <col min="8194" max="8194" width="0.85546875" style="99" customWidth="1"/>
    <col min="8195" max="8195" width="15.7109375" style="99" customWidth="1"/>
    <col min="8196" max="8196" width="0.85546875" style="99" customWidth="1"/>
    <col min="8197" max="8197" width="10" style="99" customWidth="1"/>
    <col min="8198" max="8201" width="9.7109375" style="99" customWidth="1"/>
    <col min="8202" max="8202" width="10" style="99" customWidth="1"/>
    <col min="8203" max="8203" width="14.28515625" style="99" customWidth="1"/>
    <col min="8204" max="8204" width="9.28515625" style="99" customWidth="1"/>
    <col min="8205" max="8205" width="9.7109375" style="99" bestFit="1" customWidth="1"/>
    <col min="8206" max="8448" width="8.85546875" style="99"/>
    <col min="8449" max="8449" width="4.7109375" style="99" customWidth="1"/>
    <col min="8450" max="8450" width="0.85546875" style="99" customWidth="1"/>
    <col min="8451" max="8451" width="15.7109375" style="99" customWidth="1"/>
    <col min="8452" max="8452" width="0.85546875" style="99" customWidth="1"/>
    <col min="8453" max="8453" width="10" style="99" customWidth="1"/>
    <col min="8454" max="8457" width="9.7109375" style="99" customWidth="1"/>
    <col min="8458" max="8458" width="10" style="99" customWidth="1"/>
    <col min="8459" max="8459" width="14.28515625" style="99" customWidth="1"/>
    <col min="8460" max="8460" width="9.28515625" style="99" customWidth="1"/>
    <col min="8461" max="8461" width="9.7109375" style="99" bestFit="1" customWidth="1"/>
    <col min="8462" max="8704" width="8.85546875" style="99"/>
    <col min="8705" max="8705" width="4.7109375" style="99" customWidth="1"/>
    <col min="8706" max="8706" width="0.85546875" style="99" customWidth="1"/>
    <col min="8707" max="8707" width="15.7109375" style="99" customWidth="1"/>
    <col min="8708" max="8708" width="0.85546875" style="99" customWidth="1"/>
    <col min="8709" max="8709" width="10" style="99" customWidth="1"/>
    <col min="8710" max="8713" width="9.7109375" style="99" customWidth="1"/>
    <col min="8714" max="8714" width="10" style="99" customWidth="1"/>
    <col min="8715" max="8715" width="14.28515625" style="99" customWidth="1"/>
    <col min="8716" max="8716" width="9.28515625" style="99" customWidth="1"/>
    <col min="8717" max="8717" width="9.7109375" style="99" bestFit="1" customWidth="1"/>
    <col min="8718" max="8960" width="8.85546875" style="99"/>
    <col min="8961" max="8961" width="4.7109375" style="99" customWidth="1"/>
    <col min="8962" max="8962" width="0.85546875" style="99" customWidth="1"/>
    <col min="8963" max="8963" width="15.7109375" style="99" customWidth="1"/>
    <col min="8964" max="8964" width="0.85546875" style="99" customWidth="1"/>
    <col min="8965" max="8965" width="10" style="99" customWidth="1"/>
    <col min="8966" max="8969" width="9.7109375" style="99" customWidth="1"/>
    <col min="8970" max="8970" width="10" style="99" customWidth="1"/>
    <col min="8971" max="8971" width="14.28515625" style="99" customWidth="1"/>
    <col min="8972" max="8972" width="9.28515625" style="99" customWidth="1"/>
    <col min="8973" max="8973" width="9.7109375" style="99" bestFit="1" customWidth="1"/>
    <col min="8974" max="9216" width="8.85546875" style="99"/>
    <col min="9217" max="9217" width="4.7109375" style="99" customWidth="1"/>
    <col min="9218" max="9218" width="0.85546875" style="99" customWidth="1"/>
    <col min="9219" max="9219" width="15.7109375" style="99" customWidth="1"/>
    <col min="9220" max="9220" width="0.85546875" style="99" customWidth="1"/>
    <col min="9221" max="9221" width="10" style="99" customWidth="1"/>
    <col min="9222" max="9225" width="9.7109375" style="99" customWidth="1"/>
    <col min="9226" max="9226" width="10" style="99" customWidth="1"/>
    <col min="9227" max="9227" width="14.28515625" style="99" customWidth="1"/>
    <col min="9228" max="9228" width="9.28515625" style="99" customWidth="1"/>
    <col min="9229" max="9229" width="9.7109375" style="99" bestFit="1" customWidth="1"/>
    <col min="9230" max="9472" width="8.85546875" style="99"/>
    <col min="9473" max="9473" width="4.7109375" style="99" customWidth="1"/>
    <col min="9474" max="9474" width="0.85546875" style="99" customWidth="1"/>
    <col min="9475" max="9475" width="15.7109375" style="99" customWidth="1"/>
    <col min="9476" max="9476" width="0.85546875" style="99" customWidth="1"/>
    <col min="9477" max="9477" width="10" style="99" customWidth="1"/>
    <col min="9478" max="9481" width="9.7109375" style="99" customWidth="1"/>
    <col min="9482" max="9482" width="10" style="99" customWidth="1"/>
    <col min="9483" max="9483" width="14.28515625" style="99" customWidth="1"/>
    <col min="9484" max="9484" width="9.28515625" style="99" customWidth="1"/>
    <col min="9485" max="9485" width="9.7109375" style="99" bestFit="1" customWidth="1"/>
    <col min="9486" max="9728" width="8.85546875" style="99"/>
    <col min="9729" max="9729" width="4.7109375" style="99" customWidth="1"/>
    <col min="9730" max="9730" width="0.85546875" style="99" customWidth="1"/>
    <col min="9731" max="9731" width="15.7109375" style="99" customWidth="1"/>
    <col min="9732" max="9732" width="0.85546875" style="99" customWidth="1"/>
    <col min="9733" max="9733" width="10" style="99" customWidth="1"/>
    <col min="9734" max="9737" width="9.7109375" style="99" customWidth="1"/>
    <col min="9738" max="9738" width="10" style="99" customWidth="1"/>
    <col min="9739" max="9739" width="14.28515625" style="99" customWidth="1"/>
    <col min="9740" max="9740" width="9.28515625" style="99" customWidth="1"/>
    <col min="9741" max="9741" width="9.7109375" style="99" bestFit="1" customWidth="1"/>
    <col min="9742" max="9984" width="8.85546875" style="99"/>
    <col min="9985" max="9985" width="4.7109375" style="99" customWidth="1"/>
    <col min="9986" max="9986" width="0.85546875" style="99" customWidth="1"/>
    <col min="9987" max="9987" width="15.7109375" style="99" customWidth="1"/>
    <col min="9988" max="9988" width="0.85546875" style="99" customWidth="1"/>
    <col min="9989" max="9989" width="10" style="99" customWidth="1"/>
    <col min="9990" max="9993" width="9.7109375" style="99" customWidth="1"/>
    <col min="9994" max="9994" width="10" style="99" customWidth="1"/>
    <col min="9995" max="9995" width="14.28515625" style="99" customWidth="1"/>
    <col min="9996" max="9996" width="9.28515625" style="99" customWidth="1"/>
    <col min="9997" max="9997" width="9.7109375" style="99" bestFit="1" customWidth="1"/>
    <col min="9998" max="10240" width="8.85546875" style="99"/>
    <col min="10241" max="10241" width="4.7109375" style="99" customWidth="1"/>
    <col min="10242" max="10242" width="0.85546875" style="99" customWidth="1"/>
    <col min="10243" max="10243" width="15.7109375" style="99" customWidth="1"/>
    <col min="10244" max="10244" width="0.85546875" style="99" customWidth="1"/>
    <col min="10245" max="10245" width="10" style="99" customWidth="1"/>
    <col min="10246" max="10249" width="9.7109375" style="99" customWidth="1"/>
    <col min="10250" max="10250" width="10" style="99" customWidth="1"/>
    <col min="10251" max="10251" width="14.28515625" style="99" customWidth="1"/>
    <col min="10252" max="10252" width="9.28515625" style="99" customWidth="1"/>
    <col min="10253" max="10253" width="9.7109375" style="99" bestFit="1" customWidth="1"/>
    <col min="10254" max="10496" width="8.85546875" style="99"/>
    <col min="10497" max="10497" width="4.7109375" style="99" customWidth="1"/>
    <col min="10498" max="10498" width="0.85546875" style="99" customWidth="1"/>
    <col min="10499" max="10499" width="15.7109375" style="99" customWidth="1"/>
    <col min="10500" max="10500" width="0.85546875" style="99" customWidth="1"/>
    <col min="10501" max="10501" width="10" style="99" customWidth="1"/>
    <col min="10502" max="10505" width="9.7109375" style="99" customWidth="1"/>
    <col min="10506" max="10506" width="10" style="99" customWidth="1"/>
    <col min="10507" max="10507" width="14.28515625" style="99" customWidth="1"/>
    <col min="10508" max="10508" width="9.28515625" style="99" customWidth="1"/>
    <col min="10509" max="10509" width="9.7109375" style="99" bestFit="1" customWidth="1"/>
    <col min="10510" max="10752" width="8.85546875" style="99"/>
    <col min="10753" max="10753" width="4.7109375" style="99" customWidth="1"/>
    <col min="10754" max="10754" width="0.85546875" style="99" customWidth="1"/>
    <col min="10755" max="10755" width="15.7109375" style="99" customWidth="1"/>
    <col min="10756" max="10756" width="0.85546875" style="99" customWidth="1"/>
    <col min="10757" max="10757" width="10" style="99" customWidth="1"/>
    <col min="10758" max="10761" width="9.7109375" style="99" customWidth="1"/>
    <col min="10762" max="10762" width="10" style="99" customWidth="1"/>
    <col min="10763" max="10763" width="14.28515625" style="99" customWidth="1"/>
    <col min="10764" max="10764" width="9.28515625" style="99" customWidth="1"/>
    <col min="10765" max="10765" width="9.7109375" style="99" bestFit="1" customWidth="1"/>
    <col min="10766" max="11008" width="8.85546875" style="99"/>
    <col min="11009" max="11009" width="4.7109375" style="99" customWidth="1"/>
    <col min="11010" max="11010" width="0.85546875" style="99" customWidth="1"/>
    <col min="11011" max="11011" width="15.7109375" style="99" customWidth="1"/>
    <col min="11012" max="11012" width="0.85546875" style="99" customWidth="1"/>
    <col min="11013" max="11013" width="10" style="99" customWidth="1"/>
    <col min="11014" max="11017" width="9.7109375" style="99" customWidth="1"/>
    <col min="11018" max="11018" width="10" style="99" customWidth="1"/>
    <col min="11019" max="11019" width="14.28515625" style="99" customWidth="1"/>
    <col min="11020" max="11020" width="9.28515625" style="99" customWidth="1"/>
    <col min="11021" max="11021" width="9.7109375" style="99" bestFit="1" customWidth="1"/>
    <col min="11022" max="11264" width="8.85546875" style="99"/>
    <col min="11265" max="11265" width="4.7109375" style="99" customWidth="1"/>
    <col min="11266" max="11266" width="0.85546875" style="99" customWidth="1"/>
    <col min="11267" max="11267" width="15.7109375" style="99" customWidth="1"/>
    <col min="11268" max="11268" width="0.85546875" style="99" customWidth="1"/>
    <col min="11269" max="11269" width="10" style="99" customWidth="1"/>
    <col min="11270" max="11273" width="9.7109375" style="99" customWidth="1"/>
    <col min="11274" max="11274" width="10" style="99" customWidth="1"/>
    <col min="11275" max="11275" width="14.28515625" style="99" customWidth="1"/>
    <col min="11276" max="11276" width="9.28515625" style="99" customWidth="1"/>
    <col min="11277" max="11277" width="9.7109375" style="99" bestFit="1" customWidth="1"/>
    <col min="11278" max="11520" width="8.85546875" style="99"/>
    <col min="11521" max="11521" width="4.7109375" style="99" customWidth="1"/>
    <col min="11522" max="11522" width="0.85546875" style="99" customWidth="1"/>
    <col min="11523" max="11523" width="15.7109375" style="99" customWidth="1"/>
    <col min="11524" max="11524" width="0.85546875" style="99" customWidth="1"/>
    <col min="11525" max="11525" width="10" style="99" customWidth="1"/>
    <col min="11526" max="11529" width="9.7109375" style="99" customWidth="1"/>
    <col min="11530" max="11530" width="10" style="99" customWidth="1"/>
    <col min="11531" max="11531" width="14.28515625" style="99" customWidth="1"/>
    <col min="11532" max="11532" width="9.28515625" style="99" customWidth="1"/>
    <col min="11533" max="11533" width="9.7109375" style="99" bestFit="1" customWidth="1"/>
    <col min="11534" max="11776" width="8.85546875" style="99"/>
    <col min="11777" max="11777" width="4.7109375" style="99" customWidth="1"/>
    <col min="11778" max="11778" width="0.85546875" style="99" customWidth="1"/>
    <col min="11779" max="11779" width="15.7109375" style="99" customWidth="1"/>
    <col min="11780" max="11780" width="0.85546875" style="99" customWidth="1"/>
    <col min="11781" max="11781" width="10" style="99" customWidth="1"/>
    <col min="11782" max="11785" width="9.7109375" style="99" customWidth="1"/>
    <col min="11786" max="11786" width="10" style="99" customWidth="1"/>
    <col min="11787" max="11787" width="14.28515625" style="99" customWidth="1"/>
    <col min="11788" max="11788" width="9.28515625" style="99" customWidth="1"/>
    <col min="11789" max="11789" width="9.7109375" style="99" bestFit="1" customWidth="1"/>
    <col min="11790" max="12032" width="8.85546875" style="99"/>
    <col min="12033" max="12033" width="4.7109375" style="99" customWidth="1"/>
    <col min="12034" max="12034" width="0.85546875" style="99" customWidth="1"/>
    <col min="12035" max="12035" width="15.7109375" style="99" customWidth="1"/>
    <col min="12036" max="12036" width="0.85546875" style="99" customWidth="1"/>
    <col min="12037" max="12037" width="10" style="99" customWidth="1"/>
    <col min="12038" max="12041" width="9.7109375" style="99" customWidth="1"/>
    <col min="12042" max="12042" width="10" style="99" customWidth="1"/>
    <col min="12043" max="12043" width="14.28515625" style="99" customWidth="1"/>
    <col min="12044" max="12044" width="9.28515625" style="99" customWidth="1"/>
    <col min="12045" max="12045" width="9.7109375" style="99" bestFit="1" customWidth="1"/>
    <col min="12046" max="12288" width="8.85546875" style="99"/>
    <col min="12289" max="12289" width="4.7109375" style="99" customWidth="1"/>
    <col min="12290" max="12290" width="0.85546875" style="99" customWidth="1"/>
    <col min="12291" max="12291" width="15.7109375" style="99" customWidth="1"/>
    <col min="12292" max="12292" width="0.85546875" style="99" customWidth="1"/>
    <col min="12293" max="12293" width="10" style="99" customWidth="1"/>
    <col min="12294" max="12297" width="9.7109375" style="99" customWidth="1"/>
    <col min="12298" max="12298" width="10" style="99" customWidth="1"/>
    <col min="12299" max="12299" width="14.28515625" style="99" customWidth="1"/>
    <col min="12300" max="12300" width="9.28515625" style="99" customWidth="1"/>
    <col min="12301" max="12301" width="9.7109375" style="99" bestFit="1" customWidth="1"/>
    <col min="12302" max="12544" width="8.85546875" style="99"/>
    <col min="12545" max="12545" width="4.7109375" style="99" customWidth="1"/>
    <col min="12546" max="12546" width="0.85546875" style="99" customWidth="1"/>
    <col min="12547" max="12547" width="15.7109375" style="99" customWidth="1"/>
    <col min="12548" max="12548" width="0.85546875" style="99" customWidth="1"/>
    <col min="12549" max="12549" width="10" style="99" customWidth="1"/>
    <col min="12550" max="12553" width="9.7109375" style="99" customWidth="1"/>
    <col min="12554" max="12554" width="10" style="99" customWidth="1"/>
    <col min="12555" max="12555" width="14.28515625" style="99" customWidth="1"/>
    <col min="12556" max="12556" width="9.28515625" style="99" customWidth="1"/>
    <col min="12557" max="12557" width="9.7109375" style="99" bestFit="1" customWidth="1"/>
    <col min="12558" max="12800" width="8.85546875" style="99"/>
    <col min="12801" max="12801" width="4.7109375" style="99" customWidth="1"/>
    <col min="12802" max="12802" width="0.85546875" style="99" customWidth="1"/>
    <col min="12803" max="12803" width="15.7109375" style="99" customWidth="1"/>
    <col min="12804" max="12804" width="0.85546875" style="99" customWidth="1"/>
    <col min="12805" max="12805" width="10" style="99" customWidth="1"/>
    <col min="12806" max="12809" width="9.7109375" style="99" customWidth="1"/>
    <col min="12810" max="12810" width="10" style="99" customWidth="1"/>
    <col min="12811" max="12811" width="14.28515625" style="99" customWidth="1"/>
    <col min="12812" max="12812" width="9.28515625" style="99" customWidth="1"/>
    <col min="12813" max="12813" width="9.7109375" style="99" bestFit="1" customWidth="1"/>
    <col min="12814" max="13056" width="8.85546875" style="99"/>
    <col min="13057" max="13057" width="4.7109375" style="99" customWidth="1"/>
    <col min="13058" max="13058" width="0.85546875" style="99" customWidth="1"/>
    <col min="13059" max="13059" width="15.7109375" style="99" customWidth="1"/>
    <col min="13060" max="13060" width="0.85546875" style="99" customWidth="1"/>
    <col min="13061" max="13061" width="10" style="99" customWidth="1"/>
    <col min="13062" max="13065" width="9.7109375" style="99" customWidth="1"/>
    <col min="13066" max="13066" width="10" style="99" customWidth="1"/>
    <col min="13067" max="13067" width="14.28515625" style="99" customWidth="1"/>
    <col min="13068" max="13068" width="9.28515625" style="99" customWidth="1"/>
    <col min="13069" max="13069" width="9.7109375" style="99" bestFit="1" customWidth="1"/>
    <col min="13070" max="13312" width="8.85546875" style="99"/>
    <col min="13313" max="13313" width="4.7109375" style="99" customWidth="1"/>
    <col min="13314" max="13314" width="0.85546875" style="99" customWidth="1"/>
    <col min="13315" max="13315" width="15.7109375" style="99" customWidth="1"/>
    <col min="13316" max="13316" width="0.85546875" style="99" customWidth="1"/>
    <col min="13317" max="13317" width="10" style="99" customWidth="1"/>
    <col min="13318" max="13321" width="9.7109375" style="99" customWidth="1"/>
    <col min="13322" max="13322" width="10" style="99" customWidth="1"/>
    <col min="13323" max="13323" width="14.28515625" style="99" customWidth="1"/>
    <col min="13324" max="13324" width="9.28515625" style="99" customWidth="1"/>
    <col min="13325" max="13325" width="9.7109375" style="99" bestFit="1" customWidth="1"/>
    <col min="13326" max="13568" width="8.85546875" style="99"/>
    <col min="13569" max="13569" width="4.7109375" style="99" customWidth="1"/>
    <col min="13570" max="13570" width="0.85546875" style="99" customWidth="1"/>
    <col min="13571" max="13571" width="15.7109375" style="99" customWidth="1"/>
    <col min="13572" max="13572" width="0.85546875" style="99" customWidth="1"/>
    <col min="13573" max="13573" width="10" style="99" customWidth="1"/>
    <col min="13574" max="13577" width="9.7109375" style="99" customWidth="1"/>
    <col min="13578" max="13578" width="10" style="99" customWidth="1"/>
    <col min="13579" max="13579" width="14.28515625" style="99" customWidth="1"/>
    <col min="13580" max="13580" width="9.28515625" style="99" customWidth="1"/>
    <col min="13581" max="13581" width="9.7109375" style="99" bestFit="1" customWidth="1"/>
    <col min="13582" max="13824" width="8.85546875" style="99"/>
    <col min="13825" max="13825" width="4.7109375" style="99" customWidth="1"/>
    <col min="13826" max="13826" width="0.85546875" style="99" customWidth="1"/>
    <col min="13827" max="13827" width="15.7109375" style="99" customWidth="1"/>
    <col min="13828" max="13828" width="0.85546875" style="99" customWidth="1"/>
    <col min="13829" max="13829" width="10" style="99" customWidth="1"/>
    <col min="13830" max="13833" width="9.7109375" style="99" customWidth="1"/>
    <col min="13834" max="13834" width="10" style="99" customWidth="1"/>
    <col min="13835" max="13835" width="14.28515625" style="99" customWidth="1"/>
    <col min="13836" max="13836" width="9.28515625" style="99" customWidth="1"/>
    <col min="13837" max="13837" width="9.7109375" style="99" bestFit="1" customWidth="1"/>
    <col min="13838" max="14080" width="8.85546875" style="99"/>
    <col min="14081" max="14081" width="4.7109375" style="99" customWidth="1"/>
    <col min="14082" max="14082" width="0.85546875" style="99" customWidth="1"/>
    <col min="14083" max="14083" width="15.7109375" style="99" customWidth="1"/>
    <col min="14084" max="14084" width="0.85546875" style="99" customWidth="1"/>
    <col min="14085" max="14085" width="10" style="99" customWidth="1"/>
    <col min="14086" max="14089" width="9.7109375" style="99" customWidth="1"/>
    <col min="14090" max="14090" width="10" style="99" customWidth="1"/>
    <col min="14091" max="14091" width="14.28515625" style="99" customWidth="1"/>
    <col min="14092" max="14092" width="9.28515625" style="99" customWidth="1"/>
    <col min="14093" max="14093" width="9.7109375" style="99" bestFit="1" customWidth="1"/>
    <col min="14094" max="14336" width="8.85546875" style="99"/>
    <col min="14337" max="14337" width="4.7109375" style="99" customWidth="1"/>
    <col min="14338" max="14338" width="0.85546875" style="99" customWidth="1"/>
    <col min="14339" max="14339" width="15.7109375" style="99" customWidth="1"/>
    <col min="14340" max="14340" width="0.85546875" style="99" customWidth="1"/>
    <col min="14341" max="14341" width="10" style="99" customWidth="1"/>
    <col min="14342" max="14345" width="9.7109375" style="99" customWidth="1"/>
    <col min="14346" max="14346" width="10" style="99" customWidth="1"/>
    <col min="14347" max="14347" width="14.28515625" style="99" customWidth="1"/>
    <col min="14348" max="14348" width="9.28515625" style="99" customWidth="1"/>
    <col min="14349" max="14349" width="9.7109375" style="99" bestFit="1" customWidth="1"/>
    <col min="14350" max="14592" width="8.85546875" style="99"/>
    <col min="14593" max="14593" width="4.7109375" style="99" customWidth="1"/>
    <col min="14594" max="14594" width="0.85546875" style="99" customWidth="1"/>
    <col min="14595" max="14595" width="15.7109375" style="99" customWidth="1"/>
    <col min="14596" max="14596" width="0.85546875" style="99" customWidth="1"/>
    <col min="14597" max="14597" width="10" style="99" customWidth="1"/>
    <col min="14598" max="14601" width="9.7109375" style="99" customWidth="1"/>
    <col min="14602" max="14602" width="10" style="99" customWidth="1"/>
    <col min="14603" max="14603" width="14.28515625" style="99" customWidth="1"/>
    <col min="14604" max="14604" width="9.28515625" style="99" customWidth="1"/>
    <col min="14605" max="14605" width="9.7109375" style="99" bestFit="1" customWidth="1"/>
    <col min="14606" max="14848" width="8.85546875" style="99"/>
    <col min="14849" max="14849" width="4.7109375" style="99" customWidth="1"/>
    <col min="14850" max="14850" width="0.85546875" style="99" customWidth="1"/>
    <col min="14851" max="14851" width="15.7109375" style="99" customWidth="1"/>
    <col min="14852" max="14852" width="0.85546875" style="99" customWidth="1"/>
    <col min="14853" max="14853" width="10" style="99" customWidth="1"/>
    <col min="14854" max="14857" width="9.7109375" style="99" customWidth="1"/>
    <col min="14858" max="14858" width="10" style="99" customWidth="1"/>
    <col min="14859" max="14859" width="14.28515625" style="99" customWidth="1"/>
    <col min="14860" max="14860" width="9.28515625" style="99" customWidth="1"/>
    <col min="14861" max="14861" width="9.7109375" style="99" bestFit="1" customWidth="1"/>
    <col min="14862" max="15104" width="8.85546875" style="99"/>
    <col min="15105" max="15105" width="4.7109375" style="99" customWidth="1"/>
    <col min="15106" max="15106" width="0.85546875" style="99" customWidth="1"/>
    <col min="15107" max="15107" width="15.7109375" style="99" customWidth="1"/>
    <col min="15108" max="15108" width="0.85546875" style="99" customWidth="1"/>
    <col min="15109" max="15109" width="10" style="99" customWidth="1"/>
    <col min="15110" max="15113" width="9.7109375" style="99" customWidth="1"/>
    <col min="15114" max="15114" width="10" style="99" customWidth="1"/>
    <col min="15115" max="15115" width="14.28515625" style="99" customWidth="1"/>
    <col min="15116" max="15116" width="9.28515625" style="99" customWidth="1"/>
    <col min="15117" max="15117" width="9.7109375" style="99" bestFit="1" customWidth="1"/>
    <col min="15118" max="15360" width="8.85546875" style="99"/>
    <col min="15361" max="15361" width="4.7109375" style="99" customWidth="1"/>
    <col min="15362" max="15362" width="0.85546875" style="99" customWidth="1"/>
    <col min="15363" max="15363" width="15.7109375" style="99" customWidth="1"/>
    <col min="15364" max="15364" width="0.85546875" style="99" customWidth="1"/>
    <col min="15365" max="15365" width="10" style="99" customWidth="1"/>
    <col min="15366" max="15369" width="9.7109375" style="99" customWidth="1"/>
    <col min="15370" max="15370" width="10" style="99" customWidth="1"/>
    <col min="15371" max="15371" width="14.28515625" style="99" customWidth="1"/>
    <col min="15372" max="15372" width="9.28515625" style="99" customWidth="1"/>
    <col min="15373" max="15373" width="9.7109375" style="99" bestFit="1" customWidth="1"/>
    <col min="15374" max="15616" width="8.85546875" style="99"/>
    <col min="15617" max="15617" width="4.7109375" style="99" customWidth="1"/>
    <col min="15618" max="15618" width="0.85546875" style="99" customWidth="1"/>
    <col min="15619" max="15619" width="15.7109375" style="99" customWidth="1"/>
    <col min="15620" max="15620" width="0.85546875" style="99" customWidth="1"/>
    <col min="15621" max="15621" width="10" style="99" customWidth="1"/>
    <col min="15622" max="15625" width="9.7109375" style="99" customWidth="1"/>
    <col min="15626" max="15626" width="10" style="99" customWidth="1"/>
    <col min="15627" max="15627" width="14.28515625" style="99" customWidth="1"/>
    <col min="15628" max="15628" width="9.28515625" style="99" customWidth="1"/>
    <col min="15629" max="15629" width="9.7109375" style="99" bestFit="1" customWidth="1"/>
    <col min="15630" max="15872" width="8.85546875" style="99"/>
    <col min="15873" max="15873" width="4.7109375" style="99" customWidth="1"/>
    <col min="15874" max="15874" width="0.85546875" style="99" customWidth="1"/>
    <col min="15875" max="15875" width="15.7109375" style="99" customWidth="1"/>
    <col min="15876" max="15876" width="0.85546875" style="99" customWidth="1"/>
    <col min="15877" max="15877" width="10" style="99" customWidth="1"/>
    <col min="15878" max="15881" width="9.7109375" style="99" customWidth="1"/>
    <col min="15882" max="15882" width="10" style="99" customWidth="1"/>
    <col min="15883" max="15883" width="14.28515625" style="99" customWidth="1"/>
    <col min="15884" max="15884" width="9.28515625" style="99" customWidth="1"/>
    <col min="15885" max="15885" width="9.7109375" style="99" bestFit="1" customWidth="1"/>
    <col min="15886" max="16128" width="8.85546875" style="99"/>
    <col min="16129" max="16129" width="4.7109375" style="99" customWidth="1"/>
    <col min="16130" max="16130" width="0.85546875" style="99" customWidth="1"/>
    <col min="16131" max="16131" width="15.7109375" style="99" customWidth="1"/>
    <col min="16132" max="16132" width="0.85546875" style="99" customWidth="1"/>
    <col min="16133" max="16133" width="10" style="99" customWidth="1"/>
    <col min="16134" max="16137" width="9.7109375" style="99" customWidth="1"/>
    <col min="16138" max="16138" width="10" style="99" customWidth="1"/>
    <col min="16139" max="16139" width="14.28515625" style="99" customWidth="1"/>
    <col min="16140" max="16140" width="9.28515625" style="99" customWidth="1"/>
    <col min="16141" max="16141" width="9.7109375" style="99" bestFit="1" customWidth="1"/>
    <col min="16142" max="16384" width="8.85546875" style="99"/>
  </cols>
  <sheetData>
    <row r="1" spans="1:12" ht="15" customHeight="1" x14ac:dyDescent="0.15">
      <c r="A1" s="456" t="s">
        <v>183</v>
      </c>
      <c r="B1" s="456"/>
      <c r="C1" s="456"/>
      <c r="D1" s="456"/>
      <c r="E1" s="456"/>
    </row>
    <row r="2" spans="1:12" ht="15" customHeight="1" thickBot="1" x14ac:dyDescent="0.2">
      <c r="A2" s="100"/>
      <c r="B2" s="100"/>
      <c r="C2" s="100"/>
      <c r="D2" s="100"/>
      <c r="E2" s="100"/>
      <c r="F2" s="100"/>
      <c r="H2" s="100"/>
      <c r="I2" s="100"/>
      <c r="J2" s="457" t="s">
        <v>492</v>
      </c>
      <c r="K2" s="457"/>
      <c r="L2" s="101"/>
    </row>
    <row r="3" spans="1:12" ht="15" customHeight="1" x14ac:dyDescent="0.15">
      <c r="A3" s="452" t="s">
        <v>184</v>
      </c>
      <c r="B3" s="102"/>
      <c r="C3" s="454" t="s">
        <v>185</v>
      </c>
      <c r="D3" s="103"/>
      <c r="E3" s="458" t="s">
        <v>186</v>
      </c>
      <c r="F3" s="442" t="s">
        <v>187</v>
      </c>
      <c r="G3" s="460"/>
      <c r="H3" s="460"/>
      <c r="I3" s="460"/>
      <c r="J3" s="460"/>
      <c r="K3" s="104"/>
      <c r="L3" s="105"/>
    </row>
    <row r="4" spans="1:12" ht="15" customHeight="1" x14ac:dyDescent="0.15">
      <c r="A4" s="453"/>
      <c r="B4" s="106"/>
      <c r="C4" s="455"/>
      <c r="D4" s="107"/>
      <c r="E4" s="459"/>
      <c r="F4" s="250" t="s">
        <v>188</v>
      </c>
      <c r="G4" s="108" t="s">
        <v>189</v>
      </c>
      <c r="H4" s="109" t="s">
        <v>190</v>
      </c>
      <c r="I4" s="109" t="s">
        <v>191</v>
      </c>
      <c r="J4" s="109" t="s">
        <v>192</v>
      </c>
      <c r="K4" s="109" t="s">
        <v>193</v>
      </c>
      <c r="L4" s="105"/>
    </row>
    <row r="5" spans="1:12" ht="13.5" customHeight="1" x14ac:dyDescent="0.15">
      <c r="A5" s="446" t="s">
        <v>194</v>
      </c>
      <c r="B5" s="110"/>
      <c r="C5" s="111" t="s">
        <v>117</v>
      </c>
      <c r="D5" s="112"/>
      <c r="E5" s="273">
        <v>177</v>
      </c>
      <c r="F5" s="291">
        <v>108</v>
      </c>
      <c r="G5" s="292">
        <v>2774</v>
      </c>
      <c r="H5" s="293">
        <v>4661</v>
      </c>
      <c r="I5" s="294">
        <v>7798</v>
      </c>
      <c r="J5" s="294">
        <v>363</v>
      </c>
      <c r="K5" s="113">
        <f>SUM(F5:J5)</f>
        <v>15704</v>
      </c>
      <c r="L5" s="105"/>
    </row>
    <row r="6" spans="1:12" ht="13.5" customHeight="1" x14ac:dyDescent="0.15">
      <c r="A6" s="447"/>
      <c r="B6" s="114"/>
      <c r="C6" s="111" t="s">
        <v>118</v>
      </c>
      <c r="D6" s="115"/>
      <c r="E6" s="273">
        <v>0</v>
      </c>
      <c r="F6" s="294">
        <v>0</v>
      </c>
      <c r="G6" s="292">
        <v>387</v>
      </c>
      <c r="H6" s="293">
        <v>0</v>
      </c>
      <c r="I6" s="294">
        <v>0</v>
      </c>
      <c r="J6" s="294">
        <v>30</v>
      </c>
      <c r="K6" s="113">
        <f>SUM(F6:J6)</f>
        <v>417</v>
      </c>
      <c r="L6" s="105"/>
    </row>
    <row r="7" spans="1:12" ht="13.5" customHeight="1" x14ac:dyDescent="0.15">
      <c r="A7" s="447"/>
      <c r="B7" s="114"/>
      <c r="C7" s="111" t="s">
        <v>119</v>
      </c>
      <c r="D7" s="115"/>
      <c r="E7" s="273">
        <v>648</v>
      </c>
      <c r="F7" s="294">
        <v>707</v>
      </c>
      <c r="G7" s="292">
        <v>1121</v>
      </c>
      <c r="H7" s="293">
        <v>9078</v>
      </c>
      <c r="I7" s="294">
        <v>992</v>
      </c>
      <c r="J7" s="294">
        <v>109</v>
      </c>
      <c r="K7" s="113">
        <f t="shared" ref="K7:K15" si="0">SUM(F7:J7)</f>
        <v>12007</v>
      </c>
      <c r="L7" s="105"/>
    </row>
    <row r="8" spans="1:12" ht="13.5" customHeight="1" x14ac:dyDescent="0.15">
      <c r="A8" s="447"/>
      <c r="B8" s="116"/>
      <c r="C8" s="111" t="s">
        <v>195</v>
      </c>
      <c r="D8" s="115"/>
      <c r="E8" s="273">
        <v>1324</v>
      </c>
      <c r="F8" s="294">
        <v>894</v>
      </c>
      <c r="G8" s="292">
        <v>1060</v>
      </c>
      <c r="H8" s="293">
        <v>3758</v>
      </c>
      <c r="I8" s="294">
        <v>713</v>
      </c>
      <c r="J8" s="294">
        <v>558</v>
      </c>
      <c r="K8" s="113">
        <f t="shared" si="0"/>
        <v>6983</v>
      </c>
      <c r="L8" s="105"/>
    </row>
    <row r="9" spans="1:12" ht="13.5" customHeight="1" x14ac:dyDescent="0.15">
      <c r="A9" s="447"/>
      <c r="B9" s="114"/>
      <c r="C9" s="111" t="s">
        <v>120</v>
      </c>
      <c r="D9" s="115"/>
      <c r="E9" s="273">
        <v>660</v>
      </c>
      <c r="F9" s="294">
        <v>259</v>
      </c>
      <c r="G9" s="292">
        <v>0</v>
      </c>
      <c r="H9" s="293">
        <v>2139</v>
      </c>
      <c r="I9" s="294">
        <v>330</v>
      </c>
      <c r="J9" s="294">
        <v>172</v>
      </c>
      <c r="K9" s="113">
        <f t="shared" si="0"/>
        <v>2900</v>
      </c>
      <c r="L9" s="105"/>
    </row>
    <row r="10" spans="1:12" ht="13.5" customHeight="1" x14ac:dyDescent="0.15">
      <c r="A10" s="447"/>
      <c r="B10" s="114"/>
      <c r="C10" s="111" t="s">
        <v>121</v>
      </c>
      <c r="D10" s="115"/>
      <c r="E10" s="273">
        <v>1340</v>
      </c>
      <c r="F10" s="294">
        <v>136</v>
      </c>
      <c r="G10" s="292">
        <v>1156</v>
      </c>
      <c r="H10" s="293">
        <v>5752</v>
      </c>
      <c r="I10" s="294">
        <v>44</v>
      </c>
      <c r="J10" s="294">
        <v>310</v>
      </c>
      <c r="K10" s="113">
        <f t="shared" si="0"/>
        <v>7398</v>
      </c>
      <c r="L10" s="105"/>
    </row>
    <row r="11" spans="1:12" ht="13.5" customHeight="1" x14ac:dyDescent="0.15">
      <c r="A11" s="447"/>
      <c r="B11" s="116"/>
      <c r="C11" s="111" t="s">
        <v>122</v>
      </c>
      <c r="D11" s="115"/>
      <c r="E11" s="273">
        <v>614</v>
      </c>
      <c r="F11" s="294">
        <v>0</v>
      </c>
      <c r="G11" s="292">
        <v>171</v>
      </c>
      <c r="H11" s="293">
        <v>1548</v>
      </c>
      <c r="I11" s="294">
        <v>38</v>
      </c>
      <c r="J11" s="294">
        <v>0</v>
      </c>
      <c r="K11" s="113">
        <f t="shared" si="0"/>
        <v>1757</v>
      </c>
      <c r="L11" s="105"/>
    </row>
    <row r="12" spans="1:12" ht="13.5" customHeight="1" x14ac:dyDescent="0.15">
      <c r="A12" s="447"/>
      <c r="B12" s="116"/>
      <c r="C12" s="111" t="s">
        <v>123</v>
      </c>
      <c r="D12" s="115"/>
      <c r="E12" s="273">
        <v>957</v>
      </c>
      <c r="F12" s="292">
        <v>546</v>
      </c>
      <c r="G12" s="292">
        <v>217</v>
      </c>
      <c r="H12" s="293">
        <v>2120</v>
      </c>
      <c r="I12" s="294">
        <v>27</v>
      </c>
      <c r="J12" s="294">
        <v>415</v>
      </c>
      <c r="K12" s="113">
        <f t="shared" si="0"/>
        <v>3325</v>
      </c>
      <c r="L12" s="105"/>
    </row>
    <row r="13" spans="1:12" ht="13.5" customHeight="1" x14ac:dyDescent="0.15">
      <c r="A13" s="447"/>
      <c r="B13" s="116"/>
      <c r="C13" s="111" t="s">
        <v>124</v>
      </c>
      <c r="D13" s="115"/>
      <c r="E13" s="273">
        <v>1184</v>
      </c>
      <c r="F13" s="292">
        <v>803</v>
      </c>
      <c r="G13" s="292">
        <v>68</v>
      </c>
      <c r="H13" s="293">
        <v>2557</v>
      </c>
      <c r="I13" s="294">
        <v>0</v>
      </c>
      <c r="J13" s="294">
        <v>110</v>
      </c>
      <c r="K13" s="113">
        <f t="shared" si="0"/>
        <v>3538</v>
      </c>
      <c r="L13" s="105"/>
    </row>
    <row r="14" spans="1:12" ht="13.5" customHeight="1" x14ac:dyDescent="0.15">
      <c r="A14" s="447"/>
      <c r="B14" s="116"/>
      <c r="C14" s="111" t="s">
        <v>125</v>
      </c>
      <c r="D14" s="115"/>
      <c r="E14" s="273">
        <v>80</v>
      </c>
      <c r="F14" s="292">
        <v>910</v>
      </c>
      <c r="G14" s="292">
        <v>27</v>
      </c>
      <c r="H14" s="293">
        <v>689</v>
      </c>
      <c r="I14" s="294">
        <v>8</v>
      </c>
      <c r="J14" s="294">
        <v>70</v>
      </c>
      <c r="K14" s="113">
        <f>SUM(F14:J14)</f>
        <v>1704</v>
      </c>
      <c r="L14" s="105"/>
    </row>
    <row r="15" spans="1:12" ht="13.5" customHeight="1" x14ac:dyDescent="0.15">
      <c r="A15" s="447"/>
      <c r="B15" s="116"/>
      <c r="C15" s="111" t="s">
        <v>126</v>
      </c>
      <c r="D15" s="115"/>
      <c r="E15" s="273">
        <v>204</v>
      </c>
      <c r="F15" s="292">
        <v>104</v>
      </c>
      <c r="G15" s="292">
        <v>10</v>
      </c>
      <c r="H15" s="293">
        <v>194</v>
      </c>
      <c r="I15" s="294">
        <v>0</v>
      </c>
      <c r="J15" s="294">
        <v>0</v>
      </c>
      <c r="K15" s="113">
        <f t="shared" si="0"/>
        <v>308</v>
      </c>
      <c r="L15" s="105"/>
    </row>
    <row r="16" spans="1:12" ht="13.5" customHeight="1" x14ac:dyDescent="0.15">
      <c r="A16" s="448"/>
      <c r="B16" s="117"/>
      <c r="C16" s="118" t="s">
        <v>127</v>
      </c>
      <c r="D16" s="119"/>
      <c r="E16" s="120">
        <f>SUM(E5:E15)</f>
        <v>7188</v>
      </c>
      <c r="F16" s="121">
        <f>SUM(F5:F15)</f>
        <v>4467</v>
      </c>
      <c r="G16" s="121">
        <f>SUM(G5:G15)</f>
        <v>6991</v>
      </c>
      <c r="H16" s="121">
        <f t="shared" ref="H16:J16" si="1">SUM(H5:H15)</f>
        <v>32496</v>
      </c>
      <c r="I16" s="121">
        <f t="shared" si="1"/>
        <v>9950</v>
      </c>
      <c r="J16" s="121">
        <f t="shared" si="1"/>
        <v>2137</v>
      </c>
      <c r="K16" s="121">
        <f>SUM(K5:K15)</f>
        <v>56041</v>
      </c>
      <c r="L16" s="273"/>
    </row>
    <row r="17" spans="1:12" ht="13.5" customHeight="1" x14ac:dyDescent="0.15">
      <c r="A17" s="449" t="s">
        <v>196</v>
      </c>
      <c r="B17" s="116"/>
      <c r="C17" s="111" t="s">
        <v>117</v>
      </c>
      <c r="D17" s="115">
        <v>0</v>
      </c>
      <c r="E17" s="273">
        <v>21</v>
      </c>
      <c r="F17" s="291">
        <v>11</v>
      </c>
      <c r="G17" s="292">
        <v>331</v>
      </c>
      <c r="H17" s="293">
        <v>560</v>
      </c>
      <c r="I17" s="294">
        <v>857</v>
      </c>
      <c r="J17" s="294">
        <v>42</v>
      </c>
      <c r="K17" s="113">
        <f t="shared" ref="K17:K27" si="2">SUM(F17:J17)</f>
        <v>1801</v>
      </c>
      <c r="L17" s="105"/>
    </row>
    <row r="18" spans="1:12" ht="13.5" customHeight="1" x14ac:dyDescent="0.15">
      <c r="A18" s="450"/>
      <c r="B18" s="116"/>
      <c r="C18" s="111" t="s">
        <v>118</v>
      </c>
      <c r="D18" s="115">
        <v>0</v>
      </c>
      <c r="E18" s="273">
        <v>0</v>
      </c>
      <c r="F18" s="294">
        <v>0</v>
      </c>
      <c r="G18" s="292">
        <v>54</v>
      </c>
      <c r="H18" s="293">
        <v>1</v>
      </c>
      <c r="I18" s="294">
        <v>0</v>
      </c>
      <c r="J18" s="294">
        <v>4</v>
      </c>
      <c r="K18" s="113">
        <f>SUM(F18:J18)</f>
        <v>59</v>
      </c>
      <c r="L18" s="105"/>
    </row>
    <row r="19" spans="1:12" ht="13.5" customHeight="1" x14ac:dyDescent="0.15">
      <c r="A19" s="450"/>
      <c r="B19" s="116"/>
      <c r="C19" s="111" t="s">
        <v>119</v>
      </c>
      <c r="D19" s="115">
        <v>0</v>
      </c>
      <c r="E19" s="273">
        <v>65</v>
      </c>
      <c r="F19" s="294">
        <v>65</v>
      </c>
      <c r="G19" s="292">
        <v>86</v>
      </c>
      <c r="H19" s="293">
        <v>1030</v>
      </c>
      <c r="I19" s="294">
        <v>144</v>
      </c>
      <c r="J19" s="294">
        <v>7</v>
      </c>
      <c r="K19" s="113">
        <f t="shared" si="2"/>
        <v>1332</v>
      </c>
      <c r="L19" s="105"/>
    </row>
    <row r="20" spans="1:12" ht="13.5" customHeight="1" x14ac:dyDescent="0.15">
      <c r="A20" s="450"/>
      <c r="B20" s="116"/>
      <c r="C20" s="111" t="s">
        <v>195</v>
      </c>
      <c r="D20" s="115"/>
      <c r="E20" s="273">
        <v>62</v>
      </c>
      <c r="F20" s="294">
        <v>83</v>
      </c>
      <c r="G20" s="292">
        <v>79</v>
      </c>
      <c r="H20" s="293">
        <v>460</v>
      </c>
      <c r="I20" s="294">
        <v>54</v>
      </c>
      <c r="J20" s="294">
        <v>35</v>
      </c>
      <c r="K20" s="113">
        <f t="shared" si="2"/>
        <v>711</v>
      </c>
      <c r="L20" s="105"/>
    </row>
    <row r="21" spans="1:12" ht="13.5" customHeight="1" x14ac:dyDescent="0.15">
      <c r="A21" s="450"/>
      <c r="B21" s="116"/>
      <c r="C21" s="111" t="s">
        <v>120</v>
      </c>
      <c r="D21" s="115">
        <v>0</v>
      </c>
      <c r="E21" s="273">
        <v>39</v>
      </c>
      <c r="F21" s="294">
        <v>26</v>
      </c>
      <c r="G21" s="292">
        <v>0</v>
      </c>
      <c r="H21" s="293">
        <v>431</v>
      </c>
      <c r="I21" s="294">
        <v>37</v>
      </c>
      <c r="J21" s="294">
        <v>17</v>
      </c>
      <c r="K21" s="113">
        <f t="shared" si="2"/>
        <v>511</v>
      </c>
      <c r="L21" s="105"/>
    </row>
    <row r="22" spans="1:12" ht="13.5" customHeight="1" x14ac:dyDescent="0.15">
      <c r="A22" s="450"/>
      <c r="B22" s="116"/>
      <c r="C22" s="111" t="s">
        <v>121</v>
      </c>
      <c r="D22" s="115">
        <v>0</v>
      </c>
      <c r="E22" s="273">
        <v>53</v>
      </c>
      <c r="F22" s="294">
        <v>14</v>
      </c>
      <c r="G22" s="292">
        <v>141</v>
      </c>
      <c r="H22" s="293">
        <v>730</v>
      </c>
      <c r="I22" s="294">
        <v>4</v>
      </c>
      <c r="J22" s="294">
        <v>25</v>
      </c>
      <c r="K22" s="113">
        <f t="shared" si="2"/>
        <v>914</v>
      </c>
      <c r="L22" s="105"/>
    </row>
    <row r="23" spans="1:12" ht="13.5" customHeight="1" x14ac:dyDescent="0.15">
      <c r="A23" s="450"/>
      <c r="B23" s="116"/>
      <c r="C23" s="111" t="s">
        <v>122</v>
      </c>
      <c r="D23" s="115">
        <v>0</v>
      </c>
      <c r="E23" s="273">
        <v>48</v>
      </c>
      <c r="F23" s="294">
        <v>0</v>
      </c>
      <c r="G23" s="292">
        <v>15</v>
      </c>
      <c r="H23" s="293">
        <v>251</v>
      </c>
      <c r="I23" s="294">
        <v>6</v>
      </c>
      <c r="J23" s="294">
        <v>0</v>
      </c>
      <c r="K23" s="113">
        <f t="shared" si="2"/>
        <v>272</v>
      </c>
      <c r="L23" s="105"/>
    </row>
    <row r="24" spans="1:12" ht="13.5" customHeight="1" x14ac:dyDescent="0.15">
      <c r="A24" s="450"/>
      <c r="B24" s="116"/>
      <c r="C24" s="111" t="s">
        <v>123</v>
      </c>
      <c r="D24" s="115">
        <v>0</v>
      </c>
      <c r="E24" s="273">
        <v>53</v>
      </c>
      <c r="F24" s="292">
        <v>32</v>
      </c>
      <c r="G24" s="292">
        <v>33</v>
      </c>
      <c r="H24" s="293">
        <v>320</v>
      </c>
      <c r="I24" s="294">
        <v>3</v>
      </c>
      <c r="J24" s="294">
        <v>34</v>
      </c>
      <c r="K24" s="113">
        <f t="shared" si="2"/>
        <v>422</v>
      </c>
      <c r="L24" s="105"/>
    </row>
    <row r="25" spans="1:12" ht="13.5" customHeight="1" x14ac:dyDescent="0.15">
      <c r="A25" s="450"/>
      <c r="B25" s="116"/>
      <c r="C25" s="111" t="s">
        <v>124</v>
      </c>
      <c r="D25" s="115">
        <v>0</v>
      </c>
      <c r="E25" s="273">
        <v>47</v>
      </c>
      <c r="F25" s="292">
        <v>74</v>
      </c>
      <c r="G25" s="292">
        <v>6</v>
      </c>
      <c r="H25" s="293">
        <v>391</v>
      </c>
      <c r="I25" s="294">
        <v>0</v>
      </c>
      <c r="J25" s="294">
        <v>11</v>
      </c>
      <c r="K25" s="113">
        <f>SUM(F25:J25)</f>
        <v>482</v>
      </c>
      <c r="L25" s="105"/>
    </row>
    <row r="26" spans="1:12" ht="13.5" customHeight="1" x14ac:dyDescent="0.15">
      <c r="A26" s="450"/>
      <c r="B26" s="116"/>
      <c r="C26" s="111" t="s">
        <v>125</v>
      </c>
      <c r="D26" s="115">
        <v>0</v>
      </c>
      <c r="E26" s="273">
        <v>10</v>
      </c>
      <c r="F26" s="292">
        <v>61</v>
      </c>
      <c r="G26" s="292">
        <v>3</v>
      </c>
      <c r="H26" s="293">
        <v>61</v>
      </c>
      <c r="I26" s="294">
        <v>1</v>
      </c>
      <c r="J26" s="294">
        <v>4</v>
      </c>
      <c r="K26" s="113">
        <f t="shared" si="2"/>
        <v>130</v>
      </c>
      <c r="L26" s="105"/>
    </row>
    <row r="27" spans="1:12" ht="13.5" customHeight="1" x14ac:dyDescent="0.15">
      <c r="A27" s="450"/>
      <c r="B27" s="116"/>
      <c r="C27" s="111" t="s">
        <v>126</v>
      </c>
      <c r="D27" s="115">
        <v>0</v>
      </c>
      <c r="E27" s="273">
        <v>28</v>
      </c>
      <c r="F27" s="292">
        <v>11</v>
      </c>
      <c r="G27" s="292">
        <v>1</v>
      </c>
      <c r="H27" s="293">
        <v>31</v>
      </c>
      <c r="I27" s="294">
        <v>0</v>
      </c>
      <c r="J27" s="294">
        <v>0</v>
      </c>
      <c r="K27" s="113">
        <f t="shared" si="2"/>
        <v>43</v>
      </c>
      <c r="L27" s="105"/>
    </row>
    <row r="28" spans="1:12" ht="15" customHeight="1" x14ac:dyDescent="0.15">
      <c r="A28" s="451"/>
      <c r="B28" s="117"/>
      <c r="C28" s="118" t="s">
        <v>127</v>
      </c>
      <c r="D28" s="119">
        <v>0</v>
      </c>
      <c r="E28" s="120">
        <f>SUM(E17:E27)</f>
        <v>426</v>
      </c>
      <c r="F28" s="121">
        <f t="shared" ref="F28:J28" si="3">SUM(F17:F27)</f>
        <v>377</v>
      </c>
      <c r="G28" s="121">
        <f t="shared" si="3"/>
        <v>749</v>
      </c>
      <c r="H28" s="121">
        <f t="shared" si="3"/>
        <v>4266</v>
      </c>
      <c r="I28" s="121">
        <f t="shared" si="3"/>
        <v>1106</v>
      </c>
      <c r="J28" s="121">
        <f t="shared" si="3"/>
        <v>179</v>
      </c>
      <c r="K28" s="121">
        <f>SUM(K17:K27)</f>
        <v>6677</v>
      </c>
      <c r="L28" s="273"/>
    </row>
    <row r="29" spans="1:12" s="105" customFormat="1" ht="15" customHeight="1" thickBot="1" x14ac:dyDescent="0.2">
      <c r="A29" s="124"/>
      <c r="B29" s="124"/>
      <c r="C29" s="125"/>
      <c r="D29" s="125"/>
      <c r="E29" s="126"/>
      <c r="F29" s="126"/>
      <c r="G29" s="126"/>
      <c r="H29" s="127"/>
      <c r="I29" s="128"/>
      <c r="J29" s="129"/>
      <c r="K29" s="127"/>
    </row>
    <row r="30" spans="1:12" ht="15" customHeight="1" x14ac:dyDescent="0.15">
      <c r="A30" s="452" t="s">
        <v>184</v>
      </c>
      <c r="B30" s="102"/>
      <c r="C30" s="454" t="s">
        <v>185</v>
      </c>
      <c r="D30" s="103"/>
      <c r="E30" s="440" t="s">
        <v>197</v>
      </c>
      <c r="F30" s="440" t="s">
        <v>198</v>
      </c>
      <c r="G30" s="440" t="s">
        <v>199</v>
      </c>
      <c r="H30" s="440" t="s">
        <v>193</v>
      </c>
      <c r="I30" s="442" t="s">
        <v>200</v>
      </c>
      <c r="J30" s="443"/>
      <c r="K30" s="444" t="s">
        <v>201</v>
      </c>
      <c r="L30" s="130"/>
    </row>
    <row r="31" spans="1:12" ht="15" customHeight="1" x14ac:dyDescent="0.15">
      <c r="A31" s="453"/>
      <c r="B31" s="106"/>
      <c r="C31" s="455"/>
      <c r="D31" s="131"/>
      <c r="E31" s="441"/>
      <c r="F31" s="441"/>
      <c r="G31" s="441"/>
      <c r="H31" s="441"/>
      <c r="I31" s="286" t="s">
        <v>202</v>
      </c>
      <c r="J31" s="109" t="s">
        <v>192</v>
      </c>
      <c r="K31" s="445"/>
    </row>
    <row r="32" spans="1:12" ht="15" customHeight="1" x14ac:dyDescent="0.15">
      <c r="A32" s="446" t="s">
        <v>194</v>
      </c>
      <c r="B32" s="114"/>
      <c r="C32" s="111" t="s">
        <v>117</v>
      </c>
      <c r="D32" s="112"/>
      <c r="E32" s="123">
        <v>125</v>
      </c>
      <c r="F32" s="123">
        <v>1154</v>
      </c>
      <c r="G32" s="295">
        <v>634</v>
      </c>
      <c r="H32" s="122">
        <f>SUM(E32:G32)</f>
        <v>1913</v>
      </c>
      <c r="I32" s="123">
        <v>0</v>
      </c>
      <c r="J32" s="123">
        <v>1464</v>
      </c>
      <c r="K32" s="123">
        <f>SUM(E5,K5,H32,I32,J32)</f>
        <v>19258</v>
      </c>
    </row>
    <row r="33" spans="1:13" ht="15" customHeight="1" x14ac:dyDescent="0.15">
      <c r="A33" s="447"/>
      <c r="B33" s="114"/>
      <c r="C33" s="111" t="s">
        <v>118</v>
      </c>
      <c r="D33" s="115"/>
      <c r="E33" s="123">
        <v>0</v>
      </c>
      <c r="F33" s="123">
        <v>0</v>
      </c>
      <c r="G33" s="123">
        <v>0</v>
      </c>
      <c r="H33" s="122">
        <f t="shared" ref="H33:H42" si="4">SUM(E33:G33)</f>
        <v>0</v>
      </c>
      <c r="I33" s="123">
        <v>0</v>
      </c>
      <c r="J33" s="123">
        <v>0</v>
      </c>
      <c r="K33" s="123">
        <f t="shared" ref="K33:K42" si="5">SUM(E6,K6,H33,I33,J33)</f>
        <v>417</v>
      </c>
    </row>
    <row r="34" spans="1:13" ht="15" customHeight="1" x14ac:dyDescent="0.15">
      <c r="A34" s="447"/>
      <c r="B34" s="114"/>
      <c r="C34" s="111" t="s">
        <v>119</v>
      </c>
      <c r="D34" s="115"/>
      <c r="E34" s="123">
        <v>31</v>
      </c>
      <c r="F34" s="123">
        <v>772</v>
      </c>
      <c r="G34" s="123">
        <v>859</v>
      </c>
      <c r="H34" s="122">
        <f>SUM(E34:G34)</f>
        <v>1662</v>
      </c>
      <c r="I34" s="123">
        <v>0</v>
      </c>
      <c r="J34" s="123">
        <v>250</v>
      </c>
      <c r="K34" s="123">
        <f t="shared" si="5"/>
        <v>14567</v>
      </c>
    </row>
    <row r="35" spans="1:13" ht="15" customHeight="1" x14ac:dyDescent="0.15">
      <c r="A35" s="447"/>
      <c r="B35" s="114"/>
      <c r="C35" s="111" t="s">
        <v>195</v>
      </c>
      <c r="D35" s="115"/>
      <c r="E35" s="123">
        <v>42</v>
      </c>
      <c r="F35" s="123">
        <v>1358</v>
      </c>
      <c r="G35" s="123">
        <v>590</v>
      </c>
      <c r="H35" s="122">
        <f t="shared" si="4"/>
        <v>1990</v>
      </c>
      <c r="I35" s="123">
        <v>0</v>
      </c>
      <c r="J35" s="123">
        <v>2197</v>
      </c>
      <c r="K35" s="123">
        <f t="shared" si="5"/>
        <v>12494</v>
      </c>
    </row>
    <row r="36" spans="1:13" ht="15" customHeight="1" x14ac:dyDescent="0.15">
      <c r="A36" s="447"/>
      <c r="B36" s="114"/>
      <c r="C36" s="111" t="s">
        <v>120</v>
      </c>
      <c r="D36" s="115"/>
      <c r="E36" s="123">
        <v>0</v>
      </c>
      <c r="F36" s="123">
        <v>1235</v>
      </c>
      <c r="G36" s="123">
        <v>320</v>
      </c>
      <c r="H36" s="122">
        <f t="shared" si="4"/>
        <v>1555</v>
      </c>
      <c r="I36" s="123">
        <v>171</v>
      </c>
      <c r="J36" s="123">
        <v>2194</v>
      </c>
      <c r="K36" s="123">
        <f t="shared" si="5"/>
        <v>7480</v>
      </c>
    </row>
    <row r="37" spans="1:13" ht="15" customHeight="1" x14ac:dyDescent="0.15">
      <c r="A37" s="447"/>
      <c r="B37" s="114"/>
      <c r="C37" s="111" t="s">
        <v>121</v>
      </c>
      <c r="D37" s="115"/>
      <c r="E37" s="123">
        <v>12</v>
      </c>
      <c r="F37" s="123">
        <v>3391</v>
      </c>
      <c r="G37" s="123">
        <v>724</v>
      </c>
      <c r="H37" s="122">
        <f t="shared" si="4"/>
        <v>4127</v>
      </c>
      <c r="I37" s="123">
        <v>317</v>
      </c>
      <c r="J37" s="123">
        <v>2931</v>
      </c>
      <c r="K37" s="123">
        <f t="shared" si="5"/>
        <v>16113</v>
      </c>
    </row>
    <row r="38" spans="1:13" ht="15" customHeight="1" x14ac:dyDescent="0.15">
      <c r="A38" s="447"/>
      <c r="B38" s="114"/>
      <c r="C38" s="111" t="s">
        <v>122</v>
      </c>
      <c r="D38" s="115"/>
      <c r="E38" s="123">
        <v>71</v>
      </c>
      <c r="F38" s="123">
        <v>1500</v>
      </c>
      <c r="G38" s="123">
        <v>531</v>
      </c>
      <c r="H38" s="122">
        <f t="shared" si="4"/>
        <v>2102</v>
      </c>
      <c r="I38" s="123">
        <v>95</v>
      </c>
      <c r="J38" s="123">
        <v>709</v>
      </c>
      <c r="K38" s="123">
        <f t="shared" si="5"/>
        <v>5277</v>
      </c>
    </row>
    <row r="39" spans="1:13" ht="15" customHeight="1" x14ac:dyDescent="0.15">
      <c r="A39" s="447"/>
      <c r="B39" s="114"/>
      <c r="C39" s="111" t="s">
        <v>123</v>
      </c>
      <c r="D39" s="115"/>
      <c r="E39" s="123">
        <v>6</v>
      </c>
      <c r="F39" s="123">
        <v>3143</v>
      </c>
      <c r="G39" s="123">
        <v>411</v>
      </c>
      <c r="H39" s="122">
        <f t="shared" si="4"/>
        <v>3560</v>
      </c>
      <c r="I39" s="123">
        <v>461</v>
      </c>
      <c r="J39" s="123">
        <v>247</v>
      </c>
      <c r="K39" s="123">
        <f t="shared" si="5"/>
        <v>8550</v>
      </c>
    </row>
    <row r="40" spans="1:13" ht="15" customHeight="1" x14ac:dyDescent="0.15">
      <c r="A40" s="447"/>
      <c r="B40" s="114"/>
      <c r="C40" s="111" t="s">
        <v>124</v>
      </c>
      <c r="D40" s="115"/>
      <c r="E40" s="123">
        <v>17</v>
      </c>
      <c r="F40" s="123">
        <v>3130</v>
      </c>
      <c r="G40" s="123">
        <v>765</v>
      </c>
      <c r="H40" s="122">
        <f t="shared" si="4"/>
        <v>3912</v>
      </c>
      <c r="I40" s="123">
        <v>1011</v>
      </c>
      <c r="J40" s="123">
        <v>2106</v>
      </c>
      <c r="K40" s="123">
        <f t="shared" si="5"/>
        <v>11751</v>
      </c>
    </row>
    <row r="41" spans="1:13" ht="15" customHeight="1" x14ac:dyDescent="0.15">
      <c r="A41" s="447"/>
      <c r="B41" s="114"/>
      <c r="C41" s="111" t="s">
        <v>125</v>
      </c>
      <c r="D41" s="115"/>
      <c r="E41" s="123">
        <v>0</v>
      </c>
      <c r="F41" s="123">
        <v>761</v>
      </c>
      <c r="G41" s="123">
        <v>608</v>
      </c>
      <c r="H41" s="122">
        <f t="shared" si="4"/>
        <v>1369</v>
      </c>
      <c r="I41" s="123">
        <v>0</v>
      </c>
      <c r="J41" s="123">
        <v>64</v>
      </c>
      <c r="K41" s="123">
        <f t="shared" si="5"/>
        <v>3217</v>
      </c>
    </row>
    <row r="42" spans="1:13" ht="15" customHeight="1" x14ac:dyDescent="0.15">
      <c r="A42" s="447"/>
      <c r="B42" s="114"/>
      <c r="C42" s="111" t="s">
        <v>126</v>
      </c>
      <c r="D42" s="115"/>
      <c r="E42" s="123">
        <v>145</v>
      </c>
      <c r="F42" s="123">
        <v>687</v>
      </c>
      <c r="G42" s="123">
        <v>177</v>
      </c>
      <c r="H42" s="122">
        <f t="shared" si="4"/>
        <v>1009</v>
      </c>
      <c r="I42" s="123">
        <v>0</v>
      </c>
      <c r="J42" s="123">
        <v>0</v>
      </c>
      <c r="K42" s="123">
        <f t="shared" si="5"/>
        <v>1521</v>
      </c>
    </row>
    <row r="43" spans="1:13" ht="15" customHeight="1" x14ac:dyDescent="0.15">
      <c r="A43" s="448"/>
      <c r="B43" s="132"/>
      <c r="C43" s="118" t="s">
        <v>127</v>
      </c>
      <c r="D43" s="119"/>
      <c r="E43" s="133">
        <f>SUM(E32:E42)</f>
        <v>449</v>
      </c>
      <c r="F43" s="134">
        <f>SUM(F32:F42)</f>
        <v>17131</v>
      </c>
      <c r="G43" s="134">
        <f>SUM(G32:G42)</f>
        <v>5619</v>
      </c>
      <c r="H43" s="134">
        <f>SUM(E43:G43)</f>
        <v>23199</v>
      </c>
      <c r="I43" s="134">
        <f>SUM(I32:I42)</f>
        <v>2055</v>
      </c>
      <c r="J43" s="134">
        <f>SUM(J32:J42)</f>
        <v>12162</v>
      </c>
      <c r="K43" s="134">
        <f>SUM(E16+K16+H43+I43+J43)</f>
        <v>100645</v>
      </c>
      <c r="M43" s="123"/>
    </row>
    <row r="44" spans="1:13" ht="15" customHeight="1" x14ac:dyDescent="0.15">
      <c r="A44" s="449" t="s">
        <v>196</v>
      </c>
      <c r="B44" s="116"/>
      <c r="C44" s="111" t="s">
        <v>117</v>
      </c>
      <c r="D44" s="115"/>
      <c r="E44" s="123">
        <v>6</v>
      </c>
      <c r="F44" s="123">
        <v>98</v>
      </c>
      <c r="G44" s="123">
        <v>69</v>
      </c>
      <c r="H44" s="113">
        <f>SUM(E44:G44)</f>
        <v>173</v>
      </c>
      <c r="I44" s="296">
        <v>0</v>
      </c>
      <c r="J44" s="113">
        <v>660</v>
      </c>
      <c r="K44" s="123">
        <f>SUM(E17+K17+H44+I44+J44)</f>
        <v>2655</v>
      </c>
    </row>
    <row r="45" spans="1:13" ht="15" customHeight="1" x14ac:dyDescent="0.15">
      <c r="A45" s="450"/>
      <c r="B45" s="116"/>
      <c r="C45" s="111" t="s">
        <v>118</v>
      </c>
      <c r="D45" s="115"/>
      <c r="E45" s="123">
        <v>0</v>
      </c>
      <c r="F45" s="123">
        <v>0</v>
      </c>
      <c r="G45" s="123">
        <v>0</v>
      </c>
      <c r="H45" s="113">
        <f t="shared" ref="H45:H54" si="6">SUM(E45:G45)</f>
        <v>0</v>
      </c>
      <c r="I45" s="296">
        <v>0</v>
      </c>
      <c r="J45" s="113">
        <v>0</v>
      </c>
      <c r="K45" s="123">
        <f t="shared" ref="K45:K54" si="7">SUM(E18+K18+H45+I45+J45)</f>
        <v>59</v>
      </c>
    </row>
    <row r="46" spans="1:13" ht="15" customHeight="1" x14ac:dyDescent="0.15">
      <c r="A46" s="450"/>
      <c r="B46" s="116"/>
      <c r="C46" s="111" t="s">
        <v>119</v>
      </c>
      <c r="D46" s="115"/>
      <c r="E46" s="123">
        <v>4</v>
      </c>
      <c r="F46" s="123">
        <v>12</v>
      </c>
      <c r="G46" s="123">
        <v>81</v>
      </c>
      <c r="H46" s="113">
        <f t="shared" si="6"/>
        <v>97</v>
      </c>
      <c r="I46" s="296">
        <v>0</v>
      </c>
      <c r="J46" s="113">
        <v>250</v>
      </c>
      <c r="K46" s="123">
        <f t="shared" si="7"/>
        <v>1744</v>
      </c>
    </row>
    <row r="47" spans="1:13" ht="15" customHeight="1" x14ac:dyDescent="0.15">
      <c r="A47" s="450"/>
      <c r="B47" s="116"/>
      <c r="C47" s="111" t="s">
        <v>195</v>
      </c>
      <c r="D47" s="115"/>
      <c r="E47" s="123">
        <v>7</v>
      </c>
      <c r="F47" s="123">
        <v>8</v>
      </c>
      <c r="G47" s="123">
        <v>24</v>
      </c>
      <c r="H47" s="113">
        <f t="shared" si="6"/>
        <v>39</v>
      </c>
      <c r="I47" s="296">
        <v>0</v>
      </c>
      <c r="J47" s="113">
        <v>0</v>
      </c>
      <c r="K47" s="123">
        <f t="shared" si="7"/>
        <v>812</v>
      </c>
    </row>
    <row r="48" spans="1:13" ht="15" customHeight="1" x14ac:dyDescent="0.15">
      <c r="A48" s="450"/>
      <c r="B48" s="116"/>
      <c r="C48" s="111" t="s">
        <v>120</v>
      </c>
      <c r="D48" s="115"/>
      <c r="E48" s="123">
        <v>0</v>
      </c>
      <c r="F48" s="123">
        <v>11</v>
      </c>
      <c r="G48" s="123">
        <v>21</v>
      </c>
      <c r="H48" s="113">
        <f t="shared" si="6"/>
        <v>32</v>
      </c>
      <c r="I48" s="296">
        <v>0</v>
      </c>
      <c r="J48" s="113">
        <v>132</v>
      </c>
      <c r="K48" s="123">
        <f t="shared" si="7"/>
        <v>714</v>
      </c>
    </row>
    <row r="49" spans="1:13" ht="15" customHeight="1" x14ac:dyDescent="0.15">
      <c r="A49" s="450"/>
      <c r="B49" s="116"/>
      <c r="C49" s="111" t="s">
        <v>121</v>
      </c>
      <c r="D49" s="115"/>
      <c r="E49" s="123">
        <v>1</v>
      </c>
      <c r="F49" s="123">
        <v>57</v>
      </c>
      <c r="G49" s="123">
        <v>53</v>
      </c>
      <c r="H49" s="113">
        <f t="shared" si="6"/>
        <v>111</v>
      </c>
      <c r="I49" s="296">
        <v>0</v>
      </c>
      <c r="J49" s="113">
        <v>0</v>
      </c>
      <c r="K49" s="123">
        <f t="shared" si="7"/>
        <v>1078</v>
      </c>
    </row>
    <row r="50" spans="1:13" ht="15" customHeight="1" x14ac:dyDescent="0.15">
      <c r="A50" s="450"/>
      <c r="B50" s="116"/>
      <c r="C50" s="111" t="s">
        <v>122</v>
      </c>
      <c r="D50" s="115"/>
      <c r="E50" s="123">
        <v>2</v>
      </c>
      <c r="F50" s="123">
        <v>76</v>
      </c>
      <c r="G50" s="123">
        <v>46</v>
      </c>
      <c r="H50" s="113">
        <f t="shared" si="6"/>
        <v>124</v>
      </c>
      <c r="I50" s="296">
        <v>0</v>
      </c>
      <c r="J50" s="113">
        <v>0</v>
      </c>
      <c r="K50" s="123">
        <f t="shared" si="7"/>
        <v>444</v>
      </c>
    </row>
    <row r="51" spans="1:13" ht="15" customHeight="1" x14ac:dyDescent="0.15">
      <c r="A51" s="450"/>
      <c r="B51" s="116"/>
      <c r="C51" s="111" t="s">
        <v>123</v>
      </c>
      <c r="D51" s="115"/>
      <c r="E51" s="123">
        <v>1</v>
      </c>
      <c r="F51" s="123">
        <v>95</v>
      </c>
      <c r="G51" s="123">
        <v>23</v>
      </c>
      <c r="H51" s="113">
        <f t="shared" si="6"/>
        <v>119</v>
      </c>
      <c r="I51" s="296">
        <v>0</v>
      </c>
      <c r="J51" s="113">
        <v>67</v>
      </c>
      <c r="K51" s="123">
        <f t="shared" si="7"/>
        <v>661</v>
      </c>
    </row>
    <row r="52" spans="1:13" ht="15" customHeight="1" x14ac:dyDescent="0.15">
      <c r="A52" s="450"/>
      <c r="B52" s="116"/>
      <c r="C52" s="111" t="s">
        <v>124</v>
      </c>
      <c r="D52" s="115"/>
      <c r="E52" s="123">
        <v>2</v>
      </c>
      <c r="F52" s="123">
        <v>93</v>
      </c>
      <c r="G52" s="123">
        <v>56</v>
      </c>
      <c r="H52" s="113">
        <f t="shared" si="6"/>
        <v>151</v>
      </c>
      <c r="I52" s="296">
        <v>0</v>
      </c>
      <c r="J52" s="113">
        <v>96</v>
      </c>
      <c r="K52" s="123">
        <f>SUM(E25+K25+H52+I52+J52)</f>
        <v>776</v>
      </c>
    </row>
    <row r="53" spans="1:13" ht="15" customHeight="1" x14ac:dyDescent="0.15">
      <c r="A53" s="450"/>
      <c r="B53" s="116"/>
      <c r="C53" s="111" t="s">
        <v>125</v>
      </c>
      <c r="D53" s="115"/>
      <c r="E53" s="123">
        <v>0</v>
      </c>
      <c r="F53" s="123">
        <v>19</v>
      </c>
      <c r="G53" s="123">
        <v>53</v>
      </c>
      <c r="H53" s="113">
        <f t="shared" si="6"/>
        <v>72</v>
      </c>
      <c r="I53" s="296">
        <v>0</v>
      </c>
      <c r="J53" s="113">
        <v>35</v>
      </c>
      <c r="K53" s="123">
        <f t="shared" si="7"/>
        <v>247</v>
      </c>
    </row>
    <row r="54" spans="1:13" ht="15" customHeight="1" x14ac:dyDescent="0.15">
      <c r="A54" s="450"/>
      <c r="B54" s="116"/>
      <c r="C54" s="111" t="s">
        <v>126</v>
      </c>
      <c r="D54" s="115"/>
      <c r="E54" s="123">
        <v>6</v>
      </c>
      <c r="F54" s="123">
        <v>15</v>
      </c>
      <c r="G54" s="123">
        <v>13</v>
      </c>
      <c r="H54" s="113">
        <f t="shared" si="6"/>
        <v>34</v>
      </c>
      <c r="I54" s="296">
        <v>0</v>
      </c>
      <c r="J54" s="113">
        <v>0</v>
      </c>
      <c r="K54" s="123">
        <f t="shared" si="7"/>
        <v>105</v>
      </c>
    </row>
    <row r="55" spans="1:13" ht="15" customHeight="1" x14ac:dyDescent="0.15">
      <c r="A55" s="451"/>
      <c r="B55" s="117"/>
      <c r="C55" s="118" t="s">
        <v>127</v>
      </c>
      <c r="D55" s="118"/>
      <c r="E55" s="133">
        <f>SUM(E44:E54)</f>
        <v>29</v>
      </c>
      <c r="F55" s="134">
        <f>SUM(F44:F54)</f>
        <v>484</v>
      </c>
      <c r="G55" s="134">
        <f t="shared" ref="G55:I55" si="8">SUM(G44:G54)</f>
        <v>439</v>
      </c>
      <c r="H55" s="134">
        <f>SUM(E55:G55)</f>
        <v>952</v>
      </c>
      <c r="I55" s="134">
        <f t="shared" si="8"/>
        <v>0</v>
      </c>
      <c r="J55" s="134">
        <f>SUM(J44:J54)</f>
        <v>1240</v>
      </c>
      <c r="K55" s="134">
        <f>SUM(E28+K28+H55+I55+J55)</f>
        <v>9295</v>
      </c>
      <c r="M55" s="123"/>
    </row>
    <row r="56" spans="1:13" ht="15" customHeight="1" x14ac:dyDescent="0.15">
      <c r="E56" s="130"/>
      <c r="F56" s="130"/>
      <c r="G56" s="130"/>
      <c r="H56" s="439" t="s">
        <v>203</v>
      </c>
      <c r="I56" s="439"/>
      <c r="J56" s="439"/>
      <c r="K56" s="439"/>
    </row>
  </sheetData>
  <mergeCells count="19">
    <mergeCell ref="C30:C31"/>
    <mergeCell ref="E30:E31"/>
    <mergeCell ref="F30:F31"/>
    <mergeCell ref="A1:E1"/>
    <mergeCell ref="J2:K2"/>
    <mergeCell ref="A3:A4"/>
    <mergeCell ref="C3:C4"/>
    <mergeCell ref="E3:E4"/>
    <mergeCell ref="F3:J3"/>
    <mergeCell ref="A32:A43"/>
    <mergeCell ref="A44:A55"/>
    <mergeCell ref="A5:A16"/>
    <mergeCell ref="A17:A28"/>
    <mergeCell ref="A30:A31"/>
    <mergeCell ref="H56:K56"/>
    <mergeCell ref="G30:G31"/>
    <mergeCell ref="H30:H31"/>
    <mergeCell ref="I30:J30"/>
    <mergeCell ref="K30:K31"/>
  </mergeCells>
  <phoneticPr fontId="3"/>
  <printOptions horizontalCentered="1"/>
  <pageMargins left="0.70866141732283472" right="0.86614173228346458" top="0.78740157480314965" bottom="1.1023622047244095" header="0.51181102362204722" footer="0.47244094488188981"/>
  <pageSetup paperSize="9" scale="94" firstPageNumber="64" orientation="portrait" r:id="rId1"/>
  <headerFooter scaleWithDoc="0" alignWithMargins="0"/>
  <ignoredErrors>
    <ignoredError sqref="H43 H55" formula="1"/>
    <ignoredError sqref="K5:K15 K17:K27" formulaRange="1"/>
    <ignoredError sqref="K16"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4"/>
  <sheetViews>
    <sheetView zoomScaleNormal="100" zoomScaleSheetLayoutView="85" workbookViewId="0"/>
  </sheetViews>
  <sheetFormatPr defaultColWidth="9.140625" defaultRowHeight="12" x14ac:dyDescent="0.15"/>
  <cols>
    <col min="1" max="36" width="2.140625" style="138" customWidth="1"/>
    <col min="37" max="39" width="2.28515625" style="138" customWidth="1"/>
    <col min="40" max="40" width="2.140625" style="138" customWidth="1"/>
    <col min="41" max="42" width="2.28515625" style="138" customWidth="1"/>
    <col min="43" max="44" width="2.140625" style="138" customWidth="1"/>
    <col min="45" max="45" width="2.5703125" style="138" customWidth="1"/>
    <col min="46" max="46" width="2.140625" style="138" customWidth="1"/>
    <col min="47" max="49" width="2.28515625" style="138" customWidth="1"/>
    <col min="50" max="62" width="2.140625" style="138" customWidth="1"/>
    <col min="63" max="64" width="1.7109375" style="138" customWidth="1"/>
    <col min="65" max="65" width="7.28515625" style="138" customWidth="1"/>
    <col min="66" max="16384" width="9.140625" style="152"/>
  </cols>
  <sheetData>
    <row r="1" spans="1:65" ht="15" customHeight="1" x14ac:dyDescent="0.15">
      <c r="A1" s="80" t="s">
        <v>413</v>
      </c>
      <c r="B1" s="135"/>
      <c r="C1" s="135"/>
      <c r="D1" s="135"/>
      <c r="E1" s="136"/>
      <c r="F1" s="136"/>
      <c r="G1" s="136"/>
      <c r="H1" s="136"/>
      <c r="I1" s="136"/>
      <c r="J1" s="136"/>
      <c r="K1" s="136"/>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row>
    <row r="2" spans="1:65" ht="20.25" customHeight="1" thickBot="1" x14ac:dyDescent="0.2">
      <c r="A2" s="139"/>
      <c r="B2" s="139"/>
      <c r="C2" s="136"/>
      <c r="D2" s="136"/>
      <c r="E2" s="136"/>
      <c r="F2" s="136"/>
      <c r="G2" s="136"/>
      <c r="H2" s="136"/>
      <c r="I2" s="136"/>
      <c r="J2" s="136"/>
      <c r="K2" s="136"/>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row>
    <row r="3" spans="1:65" ht="34.5" customHeight="1" x14ac:dyDescent="0.15">
      <c r="A3" s="530" t="s">
        <v>414</v>
      </c>
      <c r="B3" s="521"/>
      <c r="C3" s="521"/>
      <c r="D3" s="521"/>
      <c r="E3" s="521"/>
      <c r="F3" s="521"/>
      <c r="G3" s="521"/>
      <c r="H3" s="521"/>
      <c r="I3" s="522" t="s">
        <v>415</v>
      </c>
      <c r="J3" s="522"/>
      <c r="K3" s="522"/>
      <c r="L3" s="522"/>
      <c r="M3" s="522"/>
      <c r="N3" s="521" t="s">
        <v>416</v>
      </c>
      <c r="O3" s="521"/>
      <c r="P3" s="521"/>
      <c r="Q3" s="521"/>
      <c r="R3" s="521"/>
      <c r="S3" s="521"/>
      <c r="T3" s="521" t="s">
        <v>417</v>
      </c>
      <c r="U3" s="521"/>
      <c r="V3" s="521"/>
      <c r="W3" s="521"/>
      <c r="X3" s="522" t="s">
        <v>494</v>
      </c>
      <c r="Y3" s="522"/>
      <c r="Z3" s="522"/>
      <c r="AA3" s="522"/>
      <c r="AB3" s="522"/>
      <c r="AC3" s="522"/>
      <c r="AD3" s="522" t="s">
        <v>495</v>
      </c>
      <c r="AE3" s="521"/>
      <c r="AF3" s="521"/>
      <c r="AG3" s="521"/>
      <c r="AH3" s="521"/>
      <c r="AI3" s="521"/>
      <c r="AJ3" s="521"/>
      <c r="AK3" s="521" t="s">
        <v>499</v>
      </c>
      <c r="AL3" s="521"/>
      <c r="AM3" s="521"/>
      <c r="AN3" s="521"/>
      <c r="AO3" s="521"/>
      <c r="AP3" s="521"/>
      <c r="AQ3" s="521"/>
      <c r="AR3" s="521"/>
      <c r="AS3" s="521"/>
      <c r="AT3" s="521"/>
      <c r="AU3" s="522" t="s">
        <v>493</v>
      </c>
      <c r="AV3" s="521"/>
      <c r="AW3" s="521"/>
      <c r="AX3" s="521"/>
      <c r="AY3" s="521"/>
      <c r="AZ3" s="521"/>
      <c r="BA3" s="521"/>
      <c r="BB3" s="521" t="s">
        <v>418</v>
      </c>
      <c r="BC3" s="521"/>
      <c r="BD3" s="521"/>
      <c r="BE3" s="521"/>
      <c r="BF3" s="521"/>
      <c r="BG3" s="521"/>
      <c r="BH3" s="521"/>
      <c r="BI3" s="521"/>
      <c r="BJ3" s="524"/>
      <c r="BK3" s="140"/>
      <c r="BL3" s="140"/>
    </row>
    <row r="4" spans="1:65" ht="34.5" customHeight="1" x14ac:dyDescent="0.15">
      <c r="A4" s="531"/>
      <c r="B4" s="523"/>
      <c r="C4" s="523"/>
      <c r="D4" s="523"/>
      <c r="E4" s="523"/>
      <c r="F4" s="523"/>
      <c r="G4" s="523"/>
      <c r="H4" s="523"/>
      <c r="I4" s="525" t="s">
        <v>419</v>
      </c>
      <c r="J4" s="525"/>
      <c r="K4" s="525"/>
      <c r="L4" s="525"/>
      <c r="M4" s="525"/>
      <c r="N4" s="523"/>
      <c r="O4" s="523"/>
      <c r="P4" s="523"/>
      <c r="Q4" s="523"/>
      <c r="R4" s="523"/>
      <c r="S4" s="523"/>
      <c r="T4" s="523"/>
      <c r="U4" s="523"/>
      <c r="V4" s="523"/>
      <c r="W4" s="523"/>
      <c r="X4" s="525"/>
      <c r="Y4" s="525"/>
      <c r="Z4" s="525"/>
      <c r="AA4" s="525"/>
      <c r="AB4" s="525"/>
      <c r="AC4" s="525"/>
      <c r="AD4" s="523"/>
      <c r="AE4" s="523"/>
      <c r="AF4" s="523"/>
      <c r="AG4" s="523"/>
      <c r="AH4" s="523"/>
      <c r="AI4" s="523"/>
      <c r="AJ4" s="523"/>
      <c r="AK4" s="525" t="s">
        <v>420</v>
      </c>
      <c r="AL4" s="525"/>
      <c r="AM4" s="525"/>
      <c r="AN4" s="525"/>
      <c r="AO4" s="525"/>
      <c r="AP4" s="525"/>
      <c r="AQ4" s="526" t="s">
        <v>421</v>
      </c>
      <c r="AR4" s="527"/>
      <c r="AS4" s="527"/>
      <c r="AT4" s="528"/>
      <c r="AU4" s="523"/>
      <c r="AV4" s="523"/>
      <c r="AW4" s="523"/>
      <c r="AX4" s="523"/>
      <c r="AY4" s="523"/>
      <c r="AZ4" s="523"/>
      <c r="BA4" s="523"/>
      <c r="BB4" s="526" t="s">
        <v>422</v>
      </c>
      <c r="BC4" s="527"/>
      <c r="BD4" s="527"/>
      <c r="BE4" s="527"/>
      <c r="BF4" s="528"/>
      <c r="BG4" s="525" t="s">
        <v>423</v>
      </c>
      <c r="BH4" s="523"/>
      <c r="BI4" s="523"/>
      <c r="BJ4" s="529"/>
      <c r="BK4" s="140"/>
      <c r="BL4" s="140"/>
    </row>
    <row r="5" spans="1:65" ht="18.75" customHeight="1" x14ac:dyDescent="0.15">
      <c r="A5" s="137"/>
      <c r="B5" s="137"/>
      <c r="C5" s="137"/>
      <c r="D5" s="137"/>
      <c r="E5" s="137"/>
      <c r="F5" s="137"/>
      <c r="G5" s="137"/>
      <c r="H5" s="137"/>
      <c r="I5" s="141"/>
      <c r="J5" s="136"/>
      <c r="K5" s="136"/>
      <c r="L5" s="136"/>
      <c r="M5" s="137"/>
      <c r="N5" s="137"/>
      <c r="O5" s="142"/>
      <c r="P5" s="142"/>
      <c r="Q5" s="142"/>
      <c r="R5" s="519" t="s">
        <v>424</v>
      </c>
      <c r="S5" s="519"/>
      <c r="T5" s="143"/>
      <c r="U5" s="143"/>
      <c r="V5" s="143"/>
      <c r="W5" s="143"/>
      <c r="X5" s="143"/>
      <c r="Y5" s="142"/>
      <c r="Z5" s="142"/>
      <c r="AA5" s="143"/>
      <c r="AB5" s="519" t="s">
        <v>425</v>
      </c>
      <c r="AC5" s="519"/>
      <c r="AD5" s="143"/>
      <c r="AE5" s="143"/>
      <c r="AF5" s="143"/>
      <c r="AG5" s="143"/>
      <c r="AH5" s="142"/>
      <c r="AI5" s="519" t="s">
        <v>215</v>
      </c>
      <c r="AJ5" s="519"/>
      <c r="AK5" s="143"/>
      <c r="AL5" s="143"/>
      <c r="AM5" s="143"/>
      <c r="AN5" s="144"/>
      <c r="AO5" s="519" t="s">
        <v>425</v>
      </c>
      <c r="AP5" s="519"/>
      <c r="AQ5" s="143"/>
      <c r="AR5" s="142"/>
      <c r="AS5" s="142"/>
      <c r="AT5" s="142"/>
      <c r="AU5" s="143"/>
      <c r="AV5" s="143"/>
      <c r="AW5" s="143"/>
      <c r="AX5" s="143"/>
      <c r="AY5" s="519" t="s">
        <v>426</v>
      </c>
      <c r="AZ5" s="519"/>
      <c r="BA5" s="519"/>
      <c r="BB5" s="143"/>
      <c r="BC5" s="143"/>
      <c r="BD5" s="519" t="s">
        <v>427</v>
      </c>
      <c r="BE5" s="519"/>
      <c r="BF5" s="519"/>
      <c r="BG5" s="143"/>
      <c r="BH5" s="145"/>
      <c r="BI5" s="519" t="s">
        <v>213</v>
      </c>
      <c r="BJ5" s="519"/>
      <c r="BK5" s="140"/>
      <c r="BL5" s="140"/>
    </row>
    <row r="6" spans="1:65" ht="24" customHeight="1" x14ac:dyDescent="0.15">
      <c r="A6" s="520" t="s">
        <v>130</v>
      </c>
      <c r="B6" s="520"/>
      <c r="C6" s="520"/>
      <c r="D6" s="520"/>
      <c r="E6" s="520"/>
      <c r="F6" s="520"/>
      <c r="G6" s="520"/>
      <c r="H6" s="514"/>
      <c r="I6" s="515" t="s">
        <v>428</v>
      </c>
      <c r="J6" s="516"/>
      <c r="K6" s="516"/>
      <c r="L6" s="516"/>
      <c r="M6" s="516"/>
      <c r="N6" s="517">
        <v>4896.21</v>
      </c>
      <c r="O6" s="517"/>
      <c r="P6" s="517"/>
      <c r="Q6" s="517"/>
      <c r="R6" s="517"/>
      <c r="S6" s="517"/>
      <c r="T6" s="462">
        <v>249</v>
      </c>
      <c r="U6" s="462"/>
      <c r="V6" s="462"/>
      <c r="W6" s="462"/>
      <c r="X6" s="462">
        <v>440120</v>
      </c>
      <c r="Y6" s="462"/>
      <c r="Z6" s="462"/>
      <c r="AA6" s="462"/>
      <c r="AB6" s="462"/>
      <c r="AC6" s="462"/>
      <c r="AD6" s="462">
        <v>20804</v>
      </c>
      <c r="AE6" s="462"/>
      <c r="AF6" s="462"/>
      <c r="AG6" s="462"/>
      <c r="AH6" s="462"/>
      <c r="AI6" s="462"/>
      <c r="AJ6" s="462"/>
      <c r="AK6" s="462">
        <v>320136</v>
      </c>
      <c r="AL6" s="462"/>
      <c r="AM6" s="462"/>
      <c r="AN6" s="462"/>
      <c r="AO6" s="462"/>
      <c r="AP6" s="462"/>
      <c r="AQ6" s="462">
        <v>6581</v>
      </c>
      <c r="AR6" s="462"/>
      <c r="AS6" s="462"/>
      <c r="AT6" s="462"/>
      <c r="AU6" s="462">
        <v>15280</v>
      </c>
      <c r="AV6" s="462"/>
      <c r="AW6" s="462"/>
      <c r="AX6" s="462"/>
      <c r="AY6" s="462"/>
      <c r="AZ6" s="462"/>
      <c r="BA6" s="462"/>
      <c r="BB6" s="462">
        <v>49</v>
      </c>
      <c r="BC6" s="462"/>
      <c r="BD6" s="462"/>
      <c r="BE6" s="462"/>
      <c r="BF6" s="462"/>
      <c r="BG6" s="518">
        <v>6</v>
      </c>
      <c r="BH6" s="518"/>
      <c r="BI6" s="518"/>
      <c r="BJ6" s="518"/>
      <c r="BK6" s="146"/>
      <c r="BL6" s="146"/>
    </row>
    <row r="7" spans="1:65" ht="24" customHeight="1" x14ac:dyDescent="0.15">
      <c r="A7" s="513" t="s">
        <v>132</v>
      </c>
      <c r="B7" s="513"/>
      <c r="C7" s="513"/>
      <c r="D7" s="513"/>
      <c r="E7" s="513"/>
      <c r="F7" s="513"/>
      <c r="G7" s="513"/>
      <c r="H7" s="514"/>
      <c r="I7" s="515" t="s">
        <v>131</v>
      </c>
      <c r="J7" s="516"/>
      <c r="K7" s="516"/>
      <c r="L7" s="516"/>
      <c r="M7" s="516"/>
      <c r="N7" s="517">
        <v>32</v>
      </c>
      <c r="O7" s="517"/>
      <c r="P7" s="517"/>
      <c r="Q7" s="517"/>
      <c r="R7" s="517"/>
      <c r="S7" s="517"/>
      <c r="T7" s="462">
        <v>6</v>
      </c>
      <c r="U7" s="462"/>
      <c r="V7" s="462"/>
      <c r="W7" s="462"/>
      <c r="X7" s="462">
        <v>7641</v>
      </c>
      <c r="Y7" s="462"/>
      <c r="Z7" s="462"/>
      <c r="AA7" s="462"/>
      <c r="AB7" s="462"/>
      <c r="AC7" s="462"/>
      <c r="AD7" s="462">
        <v>118</v>
      </c>
      <c r="AE7" s="462"/>
      <c r="AF7" s="462"/>
      <c r="AG7" s="462"/>
      <c r="AH7" s="462"/>
      <c r="AI7" s="462"/>
      <c r="AJ7" s="462"/>
      <c r="AK7" s="462">
        <v>426</v>
      </c>
      <c r="AL7" s="462"/>
      <c r="AM7" s="462"/>
      <c r="AN7" s="462"/>
      <c r="AO7" s="462"/>
      <c r="AP7" s="462"/>
      <c r="AQ7" s="462">
        <v>0</v>
      </c>
      <c r="AR7" s="462"/>
      <c r="AS7" s="462"/>
      <c r="AT7" s="462"/>
      <c r="AU7" s="462">
        <v>275</v>
      </c>
      <c r="AV7" s="462"/>
      <c r="AW7" s="462"/>
      <c r="AX7" s="462"/>
      <c r="AY7" s="462"/>
      <c r="AZ7" s="462"/>
      <c r="BA7" s="462"/>
      <c r="BB7" s="462">
        <v>56</v>
      </c>
      <c r="BC7" s="462"/>
      <c r="BD7" s="462"/>
      <c r="BE7" s="462"/>
      <c r="BF7" s="462"/>
      <c r="BG7" s="518">
        <v>7</v>
      </c>
      <c r="BH7" s="518"/>
      <c r="BI7" s="518"/>
      <c r="BJ7" s="518"/>
      <c r="BK7" s="147"/>
      <c r="BL7" s="147"/>
    </row>
    <row r="8" spans="1:65" ht="24" customHeight="1" x14ac:dyDescent="0.15">
      <c r="A8" s="513" t="s">
        <v>134</v>
      </c>
      <c r="B8" s="513"/>
      <c r="C8" s="513"/>
      <c r="D8" s="513"/>
      <c r="E8" s="513"/>
      <c r="F8" s="513"/>
      <c r="G8" s="513"/>
      <c r="H8" s="514"/>
      <c r="I8" s="515" t="s">
        <v>133</v>
      </c>
      <c r="J8" s="516"/>
      <c r="K8" s="516"/>
      <c r="L8" s="516"/>
      <c r="M8" s="516"/>
      <c r="N8" s="517">
        <v>48</v>
      </c>
      <c r="O8" s="517"/>
      <c r="P8" s="517"/>
      <c r="Q8" s="517"/>
      <c r="R8" s="517"/>
      <c r="S8" s="517"/>
      <c r="T8" s="462">
        <v>6</v>
      </c>
      <c r="U8" s="462"/>
      <c r="V8" s="462"/>
      <c r="W8" s="462"/>
      <c r="X8" s="462">
        <v>8327</v>
      </c>
      <c r="Y8" s="462"/>
      <c r="Z8" s="462"/>
      <c r="AA8" s="462"/>
      <c r="AB8" s="462"/>
      <c r="AC8" s="462"/>
      <c r="AD8" s="462">
        <v>109</v>
      </c>
      <c r="AE8" s="462"/>
      <c r="AF8" s="462"/>
      <c r="AG8" s="462"/>
      <c r="AH8" s="462"/>
      <c r="AI8" s="462"/>
      <c r="AJ8" s="462"/>
      <c r="AK8" s="462">
        <v>1112</v>
      </c>
      <c r="AL8" s="462"/>
      <c r="AM8" s="462"/>
      <c r="AN8" s="462"/>
      <c r="AO8" s="462"/>
      <c r="AP8" s="462"/>
      <c r="AQ8" s="462">
        <v>0</v>
      </c>
      <c r="AR8" s="462"/>
      <c r="AS8" s="462"/>
      <c r="AT8" s="462"/>
      <c r="AU8" s="462">
        <v>275</v>
      </c>
      <c r="AV8" s="462"/>
      <c r="AW8" s="462"/>
      <c r="AX8" s="462"/>
      <c r="AY8" s="462"/>
      <c r="AZ8" s="462"/>
      <c r="BA8" s="462"/>
      <c r="BB8" s="462">
        <v>56</v>
      </c>
      <c r="BC8" s="462"/>
      <c r="BD8" s="462"/>
      <c r="BE8" s="462"/>
      <c r="BF8" s="462"/>
      <c r="BG8" s="518">
        <v>7</v>
      </c>
      <c r="BH8" s="518"/>
      <c r="BI8" s="518"/>
      <c r="BJ8" s="518"/>
      <c r="BK8" s="147"/>
      <c r="BL8" s="150"/>
    </row>
    <row r="9" spans="1:65" ht="24" customHeight="1" x14ac:dyDescent="0.15">
      <c r="A9" s="513" t="s">
        <v>135</v>
      </c>
      <c r="B9" s="513"/>
      <c r="C9" s="513"/>
      <c r="D9" s="513"/>
      <c r="E9" s="513"/>
      <c r="F9" s="513"/>
      <c r="G9" s="513"/>
      <c r="H9" s="514"/>
      <c r="I9" s="515" t="s">
        <v>133</v>
      </c>
      <c r="J9" s="516"/>
      <c r="K9" s="516"/>
      <c r="L9" s="516"/>
      <c r="M9" s="516"/>
      <c r="N9" s="517">
        <v>36</v>
      </c>
      <c r="O9" s="517"/>
      <c r="P9" s="517"/>
      <c r="Q9" s="517"/>
      <c r="R9" s="517"/>
      <c r="S9" s="517"/>
      <c r="T9" s="462">
        <v>4</v>
      </c>
      <c r="U9" s="462"/>
      <c r="V9" s="462"/>
      <c r="W9" s="462"/>
      <c r="X9" s="462">
        <v>7576</v>
      </c>
      <c r="Y9" s="462"/>
      <c r="Z9" s="462"/>
      <c r="AA9" s="462"/>
      <c r="AB9" s="462"/>
      <c r="AC9" s="462"/>
      <c r="AD9" s="462">
        <v>94</v>
      </c>
      <c r="AE9" s="462"/>
      <c r="AF9" s="462"/>
      <c r="AG9" s="462"/>
      <c r="AH9" s="462"/>
      <c r="AI9" s="462"/>
      <c r="AJ9" s="462"/>
      <c r="AK9" s="462">
        <v>403</v>
      </c>
      <c r="AL9" s="462"/>
      <c r="AM9" s="462"/>
      <c r="AN9" s="462"/>
      <c r="AO9" s="462"/>
      <c r="AP9" s="462"/>
      <c r="AQ9" s="462">
        <v>0</v>
      </c>
      <c r="AR9" s="462"/>
      <c r="AS9" s="462"/>
      <c r="AT9" s="462"/>
      <c r="AU9" s="462">
        <v>275</v>
      </c>
      <c r="AV9" s="462"/>
      <c r="AW9" s="462"/>
      <c r="AX9" s="462"/>
      <c r="AY9" s="462"/>
      <c r="AZ9" s="462"/>
      <c r="BA9" s="462"/>
      <c r="BB9" s="462">
        <v>56</v>
      </c>
      <c r="BC9" s="462"/>
      <c r="BD9" s="462"/>
      <c r="BE9" s="462"/>
      <c r="BF9" s="462"/>
      <c r="BG9" s="518">
        <v>7</v>
      </c>
      <c r="BH9" s="518"/>
      <c r="BI9" s="518"/>
      <c r="BJ9" s="518"/>
      <c r="BK9" s="148"/>
      <c r="BL9" s="148"/>
    </row>
    <row r="10" spans="1:65" ht="24" customHeight="1" x14ac:dyDescent="0.15">
      <c r="A10" s="513" t="s">
        <v>136</v>
      </c>
      <c r="B10" s="513"/>
      <c r="C10" s="513"/>
      <c r="D10" s="513"/>
      <c r="E10" s="513"/>
      <c r="F10" s="513"/>
      <c r="G10" s="513"/>
      <c r="H10" s="514"/>
      <c r="I10" s="515" t="s">
        <v>133</v>
      </c>
      <c r="J10" s="516"/>
      <c r="K10" s="516"/>
      <c r="L10" s="516"/>
      <c r="M10" s="516"/>
      <c r="N10" s="517">
        <v>41</v>
      </c>
      <c r="O10" s="517"/>
      <c r="P10" s="517"/>
      <c r="Q10" s="517"/>
      <c r="R10" s="517"/>
      <c r="S10" s="517"/>
      <c r="T10" s="462">
        <v>0</v>
      </c>
      <c r="U10" s="462"/>
      <c r="V10" s="462"/>
      <c r="W10" s="462"/>
      <c r="X10" s="462">
        <v>8071</v>
      </c>
      <c r="Y10" s="462"/>
      <c r="Z10" s="462"/>
      <c r="AA10" s="462"/>
      <c r="AB10" s="462"/>
      <c r="AC10" s="462"/>
      <c r="AD10" s="462">
        <v>206</v>
      </c>
      <c r="AE10" s="462"/>
      <c r="AF10" s="462"/>
      <c r="AG10" s="462"/>
      <c r="AH10" s="462"/>
      <c r="AI10" s="462"/>
      <c r="AJ10" s="462"/>
      <c r="AK10" s="462">
        <v>1649</v>
      </c>
      <c r="AL10" s="462"/>
      <c r="AM10" s="462"/>
      <c r="AN10" s="462"/>
      <c r="AO10" s="462"/>
      <c r="AP10" s="462"/>
      <c r="AQ10" s="462">
        <v>20</v>
      </c>
      <c r="AR10" s="462"/>
      <c r="AS10" s="462"/>
      <c r="AT10" s="462"/>
      <c r="AU10" s="462">
        <v>275</v>
      </c>
      <c r="AV10" s="462"/>
      <c r="AW10" s="462"/>
      <c r="AX10" s="462"/>
      <c r="AY10" s="462"/>
      <c r="AZ10" s="462"/>
      <c r="BA10" s="462"/>
      <c r="BB10" s="462">
        <v>56</v>
      </c>
      <c r="BC10" s="462"/>
      <c r="BD10" s="462"/>
      <c r="BE10" s="462"/>
      <c r="BF10" s="462"/>
      <c r="BG10" s="518">
        <v>7</v>
      </c>
      <c r="BH10" s="518"/>
      <c r="BI10" s="518"/>
      <c r="BJ10" s="518"/>
      <c r="BK10" s="148"/>
      <c r="BL10" s="148"/>
    </row>
    <row r="11" spans="1:65" ht="24" customHeight="1" x14ac:dyDescent="0.15">
      <c r="A11" s="513" t="s">
        <v>137</v>
      </c>
      <c r="B11" s="513"/>
      <c r="C11" s="513"/>
      <c r="D11" s="513"/>
      <c r="E11" s="513"/>
      <c r="F11" s="513"/>
      <c r="G11" s="513"/>
      <c r="H11" s="514"/>
      <c r="I11" s="515" t="s">
        <v>133</v>
      </c>
      <c r="J11" s="516"/>
      <c r="K11" s="516"/>
      <c r="L11" s="516"/>
      <c r="M11" s="516"/>
      <c r="N11" s="517">
        <v>99</v>
      </c>
      <c r="O11" s="517"/>
      <c r="P11" s="517"/>
      <c r="Q11" s="517"/>
      <c r="R11" s="517"/>
      <c r="S11" s="517"/>
      <c r="T11" s="462">
        <v>4</v>
      </c>
      <c r="U11" s="462"/>
      <c r="V11" s="462"/>
      <c r="W11" s="462"/>
      <c r="X11" s="462">
        <v>16547</v>
      </c>
      <c r="Y11" s="462"/>
      <c r="Z11" s="462"/>
      <c r="AA11" s="462"/>
      <c r="AB11" s="462"/>
      <c r="AC11" s="462"/>
      <c r="AD11" s="462">
        <v>387</v>
      </c>
      <c r="AE11" s="462"/>
      <c r="AF11" s="462"/>
      <c r="AG11" s="462"/>
      <c r="AH11" s="462"/>
      <c r="AI11" s="462"/>
      <c r="AJ11" s="462"/>
      <c r="AK11" s="462">
        <v>3544</v>
      </c>
      <c r="AL11" s="462"/>
      <c r="AM11" s="462"/>
      <c r="AN11" s="462"/>
      <c r="AO11" s="462"/>
      <c r="AP11" s="462"/>
      <c r="AQ11" s="462">
        <v>44</v>
      </c>
      <c r="AR11" s="462"/>
      <c r="AS11" s="462"/>
      <c r="AT11" s="462"/>
      <c r="AU11" s="462">
        <v>440</v>
      </c>
      <c r="AV11" s="462"/>
      <c r="AW11" s="462"/>
      <c r="AX11" s="462"/>
      <c r="AY11" s="462"/>
      <c r="AZ11" s="462"/>
      <c r="BA11" s="462"/>
      <c r="BB11" s="462">
        <v>56</v>
      </c>
      <c r="BC11" s="462"/>
      <c r="BD11" s="462"/>
      <c r="BE11" s="462"/>
      <c r="BF11" s="462"/>
      <c r="BG11" s="518">
        <v>7</v>
      </c>
      <c r="BH11" s="518"/>
      <c r="BI11" s="518"/>
      <c r="BJ11" s="518"/>
      <c r="BK11" s="147"/>
      <c r="BL11" s="150"/>
    </row>
    <row r="12" spans="1:65" ht="24" customHeight="1" x14ac:dyDescent="0.15">
      <c r="A12" s="513" t="s">
        <v>138</v>
      </c>
      <c r="B12" s="513"/>
      <c r="C12" s="513"/>
      <c r="D12" s="513"/>
      <c r="E12" s="513"/>
      <c r="F12" s="513"/>
      <c r="G12" s="513"/>
      <c r="H12" s="514"/>
      <c r="I12" s="515" t="s">
        <v>133</v>
      </c>
      <c r="J12" s="516"/>
      <c r="K12" s="516"/>
      <c r="L12" s="516"/>
      <c r="M12" s="516"/>
      <c r="N12" s="517">
        <v>220</v>
      </c>
      <c r="O12" s="517"/>
      <c r="P12" s="517"/>
      <c r="Q12" s="517"/>
      <c r="R12" s="517"/>
      <c r="S12" s="517"/>
      <c r="T12" s="462">
        <v>12</v>
      </c>
      <c r="U12" s="462"/>
      <c r="V12" s="462"/>
      <c r="W12" s="462"/>
      <c r="X12" s="462">
        <v>26217</v>
      </c>
      <c r="Y12" s="462"/>
      <c r="Z12" s="462"/>
      <c r="AA12" s="462"/>
      <c r="AB12" s="462"/>
      <c r="AC12" s="462"/>
      <c r="AD12" s="462">
        <v>3160</v>
      </c>
      <c r="AE12" s="462"/>
      <c r="AF12" s="462"/>
      <c r="AG12" s="462"/>
      <c r="AH12" s="462"/>
      <c r="AI12" s="462"/>
      <c r="AJ12" s="462"/>
      <c r="AK12" s="462">
        <v>5632</v>
      </c>
      <c r="AL12" s="462"/>
      <c r="AM12" s="462"/>
      <c r="AN12" s="462"/>
      <c r="AO12" s="462"/>
      <c r="AP12" s="462"/>
      <c r="AQ12" s="462">
        <v>0</v>
      </c>
      <c r="AR12" s="462"/>
      <c r="AS12" s="462"/>
      <c r="AT12" s="462"/>
      <c r="AU12" s="462">
        <v>220</v>
      </c>
      <c r="AV12" s="462"/>
      <c r="AW12" s="462"/>
      <c r="AX12" s="462"/>
      <c r="AY12" s="462"/>
      <c r="AZ12" s="462"/>
      <c r="BA12" s="462"/>
      <c r="BB12" s="462">
        <v>42</v>
      </c>
      <c r="BC12" s="462"/>
      <c r="BD12" s="462"/>
      <c r="BE12" s="462"/>
      <c r="BF12" s="462"/>
      <c r="BG12" s="518">
        <v>6</v>
      </c>
      <c r="BH12" s="518"/>
      <c r="BI12" s="518"/>
      <c r="BJ12" s="518"/>
      <c r="BK12" s="147"/>
      <c r="BL12" s="150"/>
    </row>
    <row r="13" spans="1:65" ht="24" customHeight="1" x14ac:dyDescent="0.15">
      <c r="A13" s="513" t="s">
        <v>139</v>
      </c>
      <c r="B13" s="513"/>
      <c r="C13" s="513"/>
      <c r="D13" s="513"/>
      <c r="E13" s="513"/>
      <c r="F13" s="513"/>
      <c r="G13" s="513"/>
      <c r="H13" s="514"/>
      <c r="I13" s="515" t="s">
        <v>133</v>
      </c>
      <c r="J13" s="516"/>
      <c r="K13" s="516"/>
      <c r="L13" s="516"/>
      <c r="M13" s="516"/>
      <c r="N13" s="517"/>
      <c r="O13" s="517"/>
      <c r="P13" s="517"/>
      <c r="Q13" s="517"/>
      <c r="R13" s="517"/>
      <c r="S13" s="517"/>
      <c r="T13" s="462"/>
      <c r="U13" s="462"/>
      <c r="V13" s="462"/>
      <c r="W13" s="462"/>
      <c r="X13" s="462">
        <v>11539</v>
      </c>
      <c r="Y13" s="462"/>
      <c r="Z13" s="462"/>
      <c r="AA13" s="462"/>
      <c r="AB13" s="462"/>
      <c r="AC13" s="462"/>
      <c r="AD13" s="462">
        <v>3066</v>
      </c>
      <c r="AE13" s="462"/>
      <c r="AF13" s="462"/>
      <c r="AG13" s="462"/>
      <c r="AH13" s="462"/>
      <c r="AI13" s="462"/>
      <c r="AJ13" s="462"/>
      <c r="AK13" s="462">
        <v>13898</v>
      </c>
      <c r="AL13" s="462"/>
      <c r="AM13" s="462"/>
      <c r="AN13" s="462"/>
      <c r="AO13" s="462"/>
      <c r="AP13" s="462"/>
      <c r="AQ13" s="462">
        <v>3288</v>
      </c>
      <c r="AR13" s="462"/>
      <c r="AS13" s="462"/>
      <c r="AT13" s="462"/>
      <c r="AU13" s="462">
        <v>1760</v>
      </c>
      <c r="AV13" s="462"/>
      <c r="AW13" s="462"/>
      <c r="AX13" s="462"/>
      <c r="AY13" s="462"/>
      <c r="AZ13" s="462"/>
      <c r="BA13" s="462"/>
      <c r="BB13" s="462" t="s">
        <v>429</v>
      </c>
      <c r="BC13" s="462"/>
      <c r="BD13" s="462"/>
      <c r="BE13" s="462"/>
      <c r="BF13" s="462"/>
      <c r="BG13" s="507"/>
      <c r="BH13" s="507"/>
      <c r="BI13" s="507"/>
      <c r="BJ13" s="507"/>
      <c r="BK13" s="147"/>
      <c r="BL13" s="147"/>
    </row>
    <row r="14" spans="1:65" s="154" customFormat="1" ht="24" customHeight="1" x14ac:dyDescent="0.15">
      <c r="A14" s="508" t="s">
        <v>140</v>
      </c>
      <c r="B14" s="508"/>
      <c r="C14" s="508"/>
      <c r="D14" s="508"/>
      <c r="E14" s="508"/>
      <c r="F14" s="508"/>
      <c r="G14" s="508"/>
      <c r="H14" s="509"/>
      <c r="I14" s="510"/>
      <c r="J14" s="511"/>
      <c r="K14" s="511"/>
      <c r="L14" s="511"/>
      <c r="M14" s="511"/>
      <c r="N14" s="512">
        <f>SUM(N6:S13)</f>
        <v>5372.21</v>
      </c>
      <c r="O14" s="512"/>
      <c r="P14" s="512"/>
      <c r="Q14" s="512"/>
      <c r="R14" s="512"/>
      <c r="S14" s="512"/>
      <c r="T14" s="490">
        <f>SUM(T6:W13)</f>
        <v>281</v>
      </c>
      <c r="U14" s="490"/>
      <c r="V14" s="490"/>
      <c r="W14" s="490"/>
      <c r="X14" s="490">
        <f>SUM(X6:AC13)</f>
        <v>526038</v>
      </c>
      <c r="Y14" s="490"/>
      <c r="Z14" s="490"/>
      <c r="AA14" s="490"/>
      <c r="AB14" s="490"/>
      <c r="AC14" s="490"/>
      <c r="AD14" s="490">
        <f>SUM(AD6:AJ13)</f>
        <v>27944</v>
      </c>
      <c r="AE14" s="490"/>
      <c r="AF14" s="490"/>
      <c r="AG14" s="490"/>
      <c r="AH14" s="490"/>
      <c r="AI14" s="490"/>
      <c r="AJ14" s="490"/>
      <c r="AK14" s="490">
        <f>SUM(AK6:AP13)</f>
        <v>346800</v>
      </c>
      <c r="AL14" s="490"/>
      <c r="AM14" s="490"/>
      <c r="AN14" s="490"/>
      <c r="AO14" s="490"/>
      <c r="AP14" s="490"/>
      <c r="AQ14" s="490">
        <f>SUM(AQ6:AT13)</f>
        <v>9933</v>
      </c>
      <c r="AR14" s="490"/>
      <c r="AS14" s="490"/>
      <c r="AT14" s="490"/>
      <c r="AU14" s="490">
        <f>SUM(AU6:BA13)</f>
        <v>18800</v>
      </c>
      <c r="AV14" s="490"/>
      <c r="AW14" s="490"/>
      <c r="AX14" s="490"/>
      <c r="AY14" s="490"/>
      <c r="AZ14" s="490"/>
      <c r="BA14" s="490"/>
      <c r="BB14" s="490"/>
      <c r="BC14" s="490"/>
      <c r="BD14" s="490"/>
      <c r="BE14" s="490"/>
      <c r="BF14" s="490"/>
      <c r="BG14" s="505"/>
      <c r="BH14" s="505"/>
      <c r="BI14" s="505"/>
      <c r="BJ14" s="505"/>
      <c r="BK14" s="149"/>
      <c r="BL14" s="149"/>
      <c r="BM14" s="153"/>
    </row>
    <row r="15" spans="1:65" ht="20.25" customHeight="1" x14ac:dyDescent="0.15">
      <c r="A15" s="137"/>
      <c r="B15" s="137"/>
      <c r="C15" s="137"/>
      <c r="D15" s="137"/>
      <c r="E15" s="137"/>
      <c r="F15" s="137"/>
      <c r="G15" s="137"/>
      <c r="H15" s="137"/>
      <c r="I15" s="136"/>
      <c r="J15" s="136"/>
      <c r="K15" s="136"/>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506" t="s">
        <v>430</v>
      </c>
      <c r="AT15" s="506"/>
      <c r="AU15" s="506"/>
      <c r="AV15" s="506"/>
      <c r="AW15" s="506"/>
      <c r="AX15" s="506"/>
      <c r="AY15" s="506"/>
      <c r="AZ15" s="506"/>
      <c r="BA15" s="506"/>
      <c r="BB15" s="506"/>
      <c r="BC15" s="506"/>
      <c r="BD15" s="506"/>
      <c r="BE15" s="506"/>
      <c r="BF15" s="506"/>
      <c r="BG15" s="506"/>
      <c r="BH15" s="506"/>
      <c r="BI15" s="506"/>
      <c r="BJ15" s="506"/>
      <c r="BK15" s="149"/>
      <c r="BL15" s="149"/>
    </row>
    <row r="16" spans="1:65" ht="20.25" customHeight="1" x14ac:dyDescent="0.15">
      <c r="I16" s="150"/>
      <c r="J16" s="150"/>
      <c r="K16" s="150"/>
      <c r="AS16" s="151"/>
      <c r="AT16" s="151"/>
      <c r="AU16" s="151"/>
      <c r="AV16" s="151"/>
      <c r="AW16" s="151"/>
      <c r="AX16" s="151"/>
      <c r="AY16" s="151"/>
      <c r="AZ16" s="151"/>
      <c r="BA16" s="151"/>
      <c r="BB16" s="151"/>
      <c r="BC16" s="151"/>
      <c r="BD16" s="151"/>
      <c r="BE16" s="151"/>
      <c r="BF16" s="151"/>
      <c r="BG16" s="151"/>
      <c r="BH16" s="151"/>
      <c r="BI16" s="151"/>
      <c r="BJ16" s="151"/>
      <c r="BK16" s="149"/>
      <c r="BL16" s="149"/>
    </row>
    <row r="17" spans="1:65" ht="20.25" customHeight="1" x14ac:dyDescent="0.15">
      <c r="I17" s="150"/>
      <c r="J17" s="150"/>
      <c r="K17" s="150"/>
      <c r="AS17" s="151"/>
      <c r="AT17" s="151"/>
      <c r="AU17" s="151"/>
      <c r="AV17" s="151"/>
      <c r="AW17" s="151"/>
      <c r="AX17" s="151"/>
      <c r="AY17" s="151"/>
      <c r="AZ17" s="151"/>
      <c r="BA17" s="151"/>
      <c r="BB17" s="151"/>
      <c r="BC17" s="151"/>
      <c r="BD17" s="151"/>
      <c r="BE17" s="151"/>
      <c r="BF17" s="151"/>
      <c r="BG17" s="151"/>
      <c r="BH17" s="151"/>
      <c r="BI17" s="151"/>
      <c r="BJ17" s="151"/>
      <c r="BK17" s="149"/>
      <c r="BL17" s="149"/>
    </row>
    <row r="18" spans="1:65" x14ac:dyDescent="0.15">
      <c r="BH18" s="150"/>
      <c r="BI18" s="150"/>
      <c r="BJ18" s="150"/>
      <c r="BK18" s="150"/>
      <c r="BL18" s="150"/>
    </row>
    <row r="19" spans="1:65" s="158" customFormat="1" ht="21.95" customHeight="1" x14ac:dyDescent="0.15">
      <c r="A19" s="155" t="s">
        <v>204</v>
      </c>
      <c r="B19" s="156"/>
      <c r="C19" s="156"/>
      <c r="D19" s="156"/>
      <c r="E19" s="156"/>
      <c r="F19" s="156"/>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row>
    <row r="20" spans="1:65" s="158" customFormat="1" ht="21.95" customHeight="1" thickBot="1" x14ac:dyDescent="0.2">
      <c r="A20" s="157"/>
      <c r="B20" s="159"/>
      <c r="C20" s="159"/>
      <c r="D20" s="159"/>
      <c r="E20" s="159"/>
      <c r="F20" s="159"/>
      <c r="G20" s="159"/>
      <c r="H20" s="159"/>
      <c r="I20" s="159"/>
      <c r="J20" s="159"/>
      <c r="K20" s="159"/>
      <c r="L20" s="159"/>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255"/>
      <c r="AV20" s="255"/>
      <c r="AW20" s="256"/>
      <c r="AX20" s="255"/>
      <c r="AY20" s="255"/>
      <c r="AZ20" s="255"/>
      <c r="BA20" s="257"/>
      <c r="BB20" s="255"/>
      <c r="BC20" s="258" t="s">
        <v>496</v>
      </c>
      <c r="BD20" s="259"/>
      <c r="BE20" s="259"/>
      <c r="BF20" s="259"/>
      <c r="BG20" s="259"/>
      <c r="BH20" s="160"/>
      <c r="BI20" s="160"/>
      <c r="BJ20" s="160"/>
      <c r="BK20" s="157"/>
      <c r="BL20" s="157"/>
      <c r="BM20" s="157"/>
    </row>
    <row r="21" spans="1:65" s="158" customFormat="1" ht="25.5" customHeight="1" x14ac:dyDescent="0.15">
      <c r="A21" s="493" t="s">
        <v>205</v>
      </c>
      <c r="B21" s="493"/>
      <c r="C21" s="493"/>
      <c r="D21" s="493"/>
      <c r="E21" s="493"/>
      <c r="F21" s="493"/>
      <c r="G21" s="494"/>
      <c r="H21" s="497" t="s">
        <v>206</v>
      </c>
      <c r="I21" s="493"/>
      <c r="J21" s="493"/>
      <c r="K21" s="493"/>
      <c r="L21" s="493"/>
      <c r="M21" s="493"/>
      <c r="N21" s="493"/>
      <c r="O21" s="494"/>
      <c r="P21" s="497" t="s">
        <v>207</v>
      </c>
      <c r="Q21" s="493"/>
      <c r="R21" s="493"/>
      <c r="S21" s="493"/>
      <c r="T21" s="493"/>
      <c r="U21" s="493"/>
      <c r="V21" s="493"/>
      <c r="W21" s="494"/>
      <c r="X21" s="499" t="s">
        <v>208</v>
      </c>
      <c r="Y21" s="500"/>
      <c r="Z21" s="500"/>
      <c r="AA21" s="500"/>
      <c r="AB21" s="500"/>
      <c r="AC21" s="500"/>
      <c r="AD21" s="500"/>
      <c r="AE21" s="500"/>
      <c r="AF21" s="500"/>
      <c r="AG21" s="500"/>
      <c r="AH21" s="500"/>
      <c r="AI21" s="500"/>
      <c r="AJ21" s="500"/>
      <c r="AK21" s="500"/>
      <c r="AL21" s="500"/>
      <c r="AM21" s="500"/>
      <c r="AN21" s="500"/>
      <c r="AO21" s="500"/>
      <c r="AP21" s="500"/>
      <c r="AQ21" s="500"/>
      <c r="AR21" s="500"/>
      <c r="AS21" s="500"/>
      <c r="AT21" s="500"/>
      <c r="AU21" s="501"/>
      <c r="AV21" s="497" t="s">
        <v>209</v>
      </c>
      <c r="AW21" s="493"/>
      <c r="AX21" s="493"/>
      <c r="AY21" s="493"/>
      <c r="AZ21" s="493"/>
      <c r="BA21" s="493"/>
      <c r="BB21" s="493"/>
      <c r="BC21" s="493"/>
      <c r="BD21" s="159"/>
      <c r="BE21" s="159"/>
      <c r="BF21" s="159"/>
      <c r="BG21" s="159"/>
      <c r="BH21" s="159"/>
      <c r="BI21" s="159"/>
      <c r="BJ21" s="159"/>
      <c r="BK21" s="157"/>
    </row>
    <row r="22" spans="1:65" s="158" customFormat="1" ht="25.5" customHeight="1" x14ac:dyDescent="0.15">
      <c r="A22" s="495"/>
      <c r="B22" s="495"/>
      <c r="C22" s="495"/>
      <c r="D22" s="495"/>
      <c r="E22" s="495"/>
      <c r="F22" s="495"/>
      <c r="G22" s="496"/>
      <c r="H22" s="498"/>
      <c r="I22" s="495"/>
      <c r="J22" s="495"/>
      <c r="K22" s="495"/>
      <c r="L22" s="495"/>
      <c r="M22" s="495"/>
      <c r="N22" s="495"/>
      <c r="O22" s="496"/>
      <c r="P22" s="498"/>
      <c r="Q22" s="495"/>
      <c r="R22" s="495"/>
      <c r="S22" s="495"/>
      <c r="T22" s="495"/>
      <c r="U22" s="495"/>
      <c r="V22" s="495"/>
      <c r="W22" s="496"/>
      <c r="X22" s="502" t="s">
        <v>210</v>
      </c>
      <c r="Y22" s="503"/>
      <c r="Z22" s="503"/>
      <c r="AA22" s="503"/>
      <c r="AB22" s="503"/>
      <c r="AC22" s="503"/>
      <c r="AD22" s="503"/>
      <c r="AE22" s="504"/>
      <c r="AF22" s="502" t="s">
        <v>211</v>
      </c>
      <c r="AG22" s="503"/>
      <c r="AH22" s="503"/>
      <c r="AI22" s="503"/>
      <c r="AJ22" s="503"/>
      <c r="AK22" s="503"/>
      <c r="AL22" s="503"/>
      <c r="AM22" s="504"/>
      <c r="AN22" s="502" t="s">
        <v>212</v>
      </c>
      <c r="AO22" s="503"/>
      <c r="AP22" s="503"/>
      <c r="AQ22" s="503"/>
      <c r="AR22" s="503"/>
      <c r="AS22" s="503"/>
      <c r="AT22" s="503"/>
      <c r="AU22" s="504"/>
      <c r="AV22" s="498"/>
      <c r="AW22" s="495"/>
      <c r="AX22" s="495"/>
      <c r="AY22" s="495"/>
      <c r="AZ22" s="495"/>
      <c r="BA22" s="495"/>
      <c r="BB22" s="495"/>
      <c r="BC22" s="495"/>
      <c r="BD22" s="157"/>
      <c r="BE22" s="157"/>
      <c r="BF22" s="157"/>
      <c r="BG22" s="157"/>
      <c r="BH22" s="157"/>
      <c r="BI22" s="157"/>
    </row>
    <row r="23" spans="1:65" s="158" customFormat="1" ht="25.5" customHeight="1" x14ac:dyDescent="0.15">
      <c r="A23" s="159"/>
      <c r="B23" s="159"/>
      <c r="C23" s="159"/>
      <c r="D23" s="159"/>
      <c r="E23" s="159"/>
      <c r="F23" s="159"/>
      <c r="G23" s="161"/>
      <c r="H23" s="162"/>
      <c r="I23" s="163"/>
      <c r="J23" s="163"/>
      <c r="K23" s="163"/>
      <c r="L23" s="163"/>
      <c r="M23" s="163"/>
      <c r="N23" s="492" t="s">
        <v>213</v>
      </c>
      <c r="O23" s="492"/>
      <c r="P23" s="163"/>
      <c r="Q23" s="163"/>
      <c r="R23" s="163"/>
      <c r="S23" s="163"/>
      <c r="T23" s="163"/>
      <c r="U23" s="163"/>
      <c r="V23" s="492" t="s">
        <v>213</v>
      </c>
      <c r="W23" s="492"/>
      <c r="X23" s="163"/>
      <c r="Y23" s="163"/>
      <c r="Z23" s="163"/>
      <c r="AA23" s="163"/>
      <c r="AB23" s="163"/>
      <c r="AC23" s="157"/>
      <c r="AD23" s="492" t="s">
        <v>214</v>
      </c>
      <c r="AE23" s="492"/>
      <c r="AF23" s="164"/>
      <c r="AG23" s="163"/>
      <c r="AH23" s="163"/>
      <c r="AI23" s="163"/>
      <c r="AJ23" s="163"/>
      <c r="AK23" s="157"/>
      <c r="AL23" s="492" t="s">
        <v>214</v>
      </c>
      <c r="AM23" s="492"/>
      <c r="AN23" s="163"/>
      <c r="AO23" s="163"/>
      <c r="AP23" s="163"/>
      <c r="AQ23" s="163"/>
      <c r="AR23" s="163"/>
      <c r="AS23" s="157"/>
      <c r="AT23" s="492" t="s">
        <v>214</v>
      </c>
      <c r="AU23" s="492"/>
      <c r="AV23" s="159"/>
      <c r="AW23" s="159"/>
      <c r="AX23" s="159"/>
      <c r="AY23" s="159"/>
      <c r="AZ23" s="159"/>
      <c r="BA23" s="159"/>
      <c r="BB23" s="492" t="s">
        <v>215</v>
      </c>
      <c r="BC23" s="492"/>
      <c r="BD23" s="157"/>
      <c r="BE23" s="157"/>
      <c r="BF23" s="157"/>
      <c r="BG23" s="157"/>
      <c r="BH23" s="157"/>
      <c r="BI23" s="157"/>
    </row>
    <row r="24" spans="1:65" s="158" customFormat="1" ht="25.5" customHeight="1" x14ac:dyDescent="0.15">
      <c r="A24" s="485" t="s">
        <v>152</v>
      </c>
      <c r="B24" s="485"/>
      <c r="C24" s="485"/>
      <c r="D24" s="485"/>
      <c r="E24" s="485"/>
      <c r="F24" s="485"/>
      <c r="G24" s="486"/>
      <c r="H24" s="470">
        <v>197</v>
      </c>
      <c r="I24" s="462"/>
      <c r="J24" s="462"/>
      <c r="K24" s="462"/>
      <c r="L24" s="462"/>
      <c r="M24" s="462"/>
      <c r="N24" s="462"/>
      <c r="O24" s="165"/>
      <c r="P24" s="462">
        <v>125</v>
      </c>
      <c r="Q24" s="462"/>
      <c r="R24" s="462"/>
      <c r="S24" s="462"/>
      <c r="T24" s="462"/>
      <c r="U24" s="462"/>
      <c r="V24" s="462"/>
      <c r="W24" s="165"/>
      <c r="X24" s="462">
        <v>88</v>
      </c>
      <c r="Y24" s="462"/>
      <c r="Z24" s="462"/>
      <c r="AA24" s="462"/>
      <c r="AB24" s="462"/>
      <c r="AC24" s="462"/>
      <c r="AD24" s="462"/>
      <c r="AE24" s="165"/>
      <c r="AF24" s="165"/>
      <c r="AG24" s="462">
        <v>91</v>
      </c>
      <c r="AH24" s="462"/>
      <c r="AI24" s="462"/>
      <c r="AJ24" s="462"/>
      <c r="AK24" s="462"/>
      <c r="AL24" s="462"/>
      <c r="AM24" s="165"/>
      <c r="AN24" s="462">
        <v>71</v>
      </c>
      <c r="AO24" s="462"/>
      <c r="AP24" s="462"/>
      <c r="AQ24" s="462"/>
      <c r="AR24" s="462"/>
      <c r="AS24" s="462"/>
      <c r="AT24" s="462"/>
      <c r="AU24" s="165"/>
      <c r="AV24" s="462">
        <v>16237</v>
      </c>
      <c r="AW24" s="462"/>
      <c r="AX24" s="462"/>
      <c r="AY24" s="462"/>
      <c r="AZ24" s="462"/>
      <c r="BA24" s="462"/>
      <c r="BB24" s="462"/>
      <c r="BC24" s="166"/>
      <c r="BD24" s="157"/>
      <c r="BE24" s="157"/>
      <c r="BF24" s="157"/>
      <c r="BG24" s="157"/>
      <c r="BH24" s="157"/>
      <c r="BI24" s="157"/>
    </row>
    <row r="25" spans="1:65" s="158" customFormat="1" ht="25.5" customHeight="1" x14ac:dyDescent="0.15">
      <c r="A25" s="485" t="s">
        <v>153</v>
      </c>
      <c r="B25" s="485"/>
      <c r="C25" s="485"/>
      <c r="D25" s="485"/>
      <c r="E25" s="485"/>
      <c r="F25" s="485"/>
      <c r="G25" s="486"/>
      <c r="H25" s="470">
        <v>204</v>
      </c>
      <c r="I25" s="462"/>
      <c r="J25" s="462"/>
      <c r="K25" s="462"/>
      <c r="L25" s="462"/>
      <c r="M25" s="462"/>
      <c r="N25" s="462"/>
      <c r="O25" s="165"/>
      <c r="P25" s="462">
        <v>110</v>
      </c>
      <c r="Q25" s="462"/>
      <c r="R25" s="462"/>
      <c r="S25" s="462"/>
      <c r="T25" s="462"/>
      <c r="U25" s="462"/>
      <c r="V25" s="462"/>
      <c r="W25" s="165"/>
      <c r="X25" s="462">
        <v>81</v>
      </c>
      <c r="Y25" s="462"/>
      <c r="Z25" s="462"/>
      <c r="AA25" s="462"/>
      <c r="AB25" s="462"/>
      <c r="AC25" s="462"/>
      <c r="AD25" s="462"/>
      <c r="AE25" s="165"/>
      <c r="AF25" s="165"/>
      <c r="AG25" s="462">
        <v>57</v>
      </c>
      <c r="AH25" s="462"/>
      <c r="AI25" s="462"/>
      <c r="AJ25" s="462"/>
      <c r="AK25" s="462"/>
      <c r="AL25" s="462"/>
      <c r="AM25" s="165"/>
      <c r="AN25" s="462">
        <v>41</v>
      </c>
      <c r="AO25" s="462"/>
      <c r="AP25" s="462"/>
      <c r="AQ25" s="462"/>
      <c r="AR25" s="462"/>
      <c r="AS25" s="462"/>
      <c r="AT25" s="462"/>
      <c r="AU25" s="165"/>
      <c r="AV25" s="462">
        <v>11475</v>
      </c>
      <c r="AW25" s="462"/>
      <c r="AX25" s="462"/>
      <c r="AY25" s="462"/>
      <c r="AZ25" s="462"/>
      <c r="BA25" s="462"/>
      <c r="BB25" s="462"/>
      <c r="BC25" s="166"/>
      <c r="BD25" s="157"/>
      <c r="BE25" s="157"/>
      <c r="BF25" s="157"/>
      <c r="BG25" s="157"/>
      <c r="BH25" s="157"/>
      <c r="BI25" s="157"/>
    </row>
    <row r="26" spans="1:65" s="158" customFormat="1" ht="25.5" customHeight="1" x14ac:dyDescent="0.15">
      <c r="A26" s="485" t="s">
        <v>154</v>
      </c>
      <c r="B26" s="485"/>
      <c r="C26" s="485"/>
      <c r="D26" s="485"/>
      <c r="E26" s="485"/>
      <c r="F26" s="485"/>
      <c r="G26" s="486"/>
      <c r="H26" s="470">
        <v>202</v>
      </c>
      <c r="I26" s="462"/>
      <c r="J26" s="462"/>
      <c r="K26" s="462"/>
      <c r="L26" s="462"/>
      <c r="M26" s="462"/>
      <c r="N26" s="462"/>
      <c r="O26" s="165"/>
      <c r="P26" s="462">
        <v>166</v>
      </c>
      <c r="Q26" s="462"/>
      <c r="R26" s="462"/>
      <c r="S26" s="462"/>
      <c r="T26" s="462"/>
      <c r="U26" s="462"/>
      <c r="V26" s="462"/>
      <c r="W26" s="165"/>
      <c r="X26" s="462">
        <v>108</v>
      </c>
      <c r="Y26" s="462"/>
      <c r="Z26" s="462"/>
      <c r="AA26" s="462"/>
      <c r="AB26" s="462"/>
      <c r="AC26" s="462"/>
      <c r="AD26" s="462"/>
      <c r="AE26" s="165"/>
      <c r="AF26" s="165"/>
      <c r="AG26" s="462">
        <v>70</v>
      </c>
      <c r="AH26" s="462"/>
      <c r="AI26" s="462"/>
      <c r="AJ26" s="462"/>
      <c r="AK26" s="462"/>
      <c r="AL26" s="462"/>
      <c r="AM26" s="165"/>
      <c r="AN26" s="462">
        <v>98</v>
      </c>
      <c r="AO26" s="462"/>
      <c r="AP26" s="462"/>
      <c r="AQ26" s="462"/>
      <c r="AR26" s="462"/>
      <c r="AS26" s="462"/>
      <c r="AT26" s="462"/>
      <c r="AU26" s="165"/>
      <c r="AV26" s="462">
        <v>2796</v>
      </c>
      <c r="AW26" s="462"/>
      <c r="AX26" s="462"/>
      <c r="AY26" s="462"/>
      <c r="AZ26" s="462"/>
      <c r="BA26" s="462"/>
      <c r="BB26" s="462"/>
      <c r="BC26" s="166"/>
      <c r="BD26" s="157"/>
      <c r="BE26" s="157"/>
      <c r="BF26" s="157"/>
      <c r="BG26" s="157"/>
      <c r="BH26" s="157"/>
      <c r="BI26" s="157"/>
    </row>
    <row r="27" spans="1:65" s="158" customFormat="1" ht="25.5" customHeight="1" x14ac:dyDescent="0.15">
      <c r="A27" s="485" t="s">
        <v>155</v>
      </c>
      <c r="B27" s="485"/>
      <c r="C27" s="485"/>
      <c r="D27" s="485"/>
      <c r="E27" s="485"/>
      <c r="F27" s="485"/>
      <c r="G27" s="486"/>
      <c r="H27" s="470">
        <v>207</v>
      </c>
      <c r="I27" s="462"/>
      <c r="J27" s="462"/>
      <c r="K27" s="462"/>
      <c r="L27" s="462"/>
      <c r="M27" s="462"/>
      <c r="N27" s="462"/>
      <c r="O27" s="165"/>
      <c r="P27" s="462">
        <v>114</v>
      </c>
      <c r="Q27" s="462"/>
      <c r="R27" s="462"/>
      <c r="S27" s="462"/>
      <c r="T27" s="462"/>
      <c r="U27" s="462"/>
      <c r="V27" s="462"/>
      <c r="W27" s="165"/>
      <c r="X27" s="462">
        <v>66</v>
      </c>
      <c r="Y27" s="462"/>
      <c r="Z27" s="462"/>
      <c r="AA27" s="462"/>
      <c r="AB27" s="462"/>
      <c r="AC27" s="462"/>
      <c r="AD27" s="462"/>
      <c r="AE27" s="165"/>
      <c r="AF27" s="165"/>
      <c r="AG27" s="462">
        <v>88</v>
      </c>
      <c r="AH27" s="462"/>
      <c r="AI27" s="462"/>
      <c r="AJ27" s="462"/>
      <c r="AK27" s="462"/>
      <c r="AL27" s="462"/>
      <c r="AM27" s="165"/>
      <c r="AN27" s="462">
        <v>37</v>
      </c>
      <c r="AO27" s="462"/>
      <c r="AP27" s="462"/>
      <c r="AQ27" s="462"/>
      <c r="AR27" s="462"/>
      <c r="AS27" s="462"/>
      <c r="AT27" s="462"/>
      <c r="AU27" s="165"/>
      <c r="AV27" s="462">
        <v>534</v>
      </c>
      <c r="AW27" s="462"/>
      <c r="AX27" s="462"/>
      <c r="AY27" s="462"/>
      <c r="AZ27" s="462"/>
      <c r="BA27" s="462"/>
      <c r="BB27" s="462"/>
      <c r="BC27" s="166"/>
      <c r="BD27" s="157"/>
      <c r="BE27" s="157"/>
      <c r="BF27" s="157"/>
      <c r="BG27" s="157"/>
      <c r="BH27" s="157"/>
      <c r="BI27" s="157"/>
    </row>
    <row r="28" spans="1:65" s="158" customFormat="1" ht="25.5" customHeight="1" x14ac:dyDescent="0.15">
      <c r="A28" s="485" t="s">
        <v>156</v>
      </c>
      <c r="B28" s="485"/>
      <c r="C28" s="485"/>
      <c r="D28" s="485"/>
      <c r="E28" s="485"/>
      <c r="F28" s="485"/>
      <c r="G28" s="486"/>
      <c r="H28" s="470">
        <v>203</v>
      </c>
      <c r="I28" s="462"/>
      <c r="J28" s="462"/>
      <c r="K28" s="462"/>
      <c r="L28" s="462"/>
      <c r="M28" s="462"/>
      <c r="N28" s="462"/>
      <c r="O28" s="165"/>
      <c r="P28" s="462">
        <v>61</v>
      </c>
      <c r="Q28" s="462"/>
      <c r="R28" s="462"/>
      <c r="S28" s="462"/>
      <c r="T28" s="462"/>
      <c r="U28" s="462"/>
      <c r="V28" s="462"/>
      <c r="W28" s="165"/>
      <c r="X28" s="462">
        <v>57</v>
      </c>
      <c r="Y28" s="462"/>
      <c r="Z28" s="462"/>
      <c r="AA28" s="462"/>
      <c r="AB28" s="462"/>
      <c r="AC28" s="462"/>
      <c r="AD28" s="462"/>
      <c r="AE28" s="165"/>
      <c r="AF28" s="165"/>
      <c r="AG28" s="462">
        <v>50</v>
      </c>
      <c r="AH28" s="462"/>
      <c r="AI28" s="462"/>
      <c r="AJ28" s="462"/>
      <c r="AK28" s="462"/>
      <c r="AL28" s="462"/>
      <c r="AM28" s="165"/>
      <c r="AN28" s="462">
        <v>21</v>
      </c>
      <c r="AO28" s="462"/>
      <c r="AP28" s="462"/>
      <c r="AQ28" s="462"/>
      <c r="AR28" s="462"/>
      <c r="AS28" s="462"/>
      <c r="AT28" s="462"/>
      <c r="AU28" s="165"/>
      <c r="AV28" s="462">
        <v>363</v>
      </c>
      <c r="AW28" s="462"/>
      <c r="AX28" s="462"/>
      <c r="AY28" s="462"/>
      <c r="AZ28" s="462"/>
      <c r="BA28" s="462"/>
      <c r="BB28" s="462"/>
      <c r="BC28" s="166"/>
      <c r="BD28" s="157"/>
      <c r="BE28" s="157"/>
      <c r="BF28" s="157"/>
      <c r="BG28" s="157"/>
      <c r="BH28" s="157"/>
      <c r="BI28" s="157"/>
    </row>
    <row r="29" spans="1:65" s="158" customFormat="1" ht="25.5" customHeight="1" x14ac:dyDescent="0.15">
      <c r="A29" s="485" t="s">
        <v>157</v>
      </c>
      <c r="B29" s="485"/>
      <c r="C29" s="485"/>
      <c r="D29" s="485"/>
      <c r="E29" s="485"/>
      <c r="F29" s="485"/>
      <c r="G29" s="486"/>
      <c r="H29" s="470">
        <v>202</v>
      </c>
      <c r="I29" s="462"/>
      <c r="J29" s="462"/>
      <c r="K29" s="462"/>
      <c r="L29" s="462"/>
      <c r="M29" s="462"/>
      <c r="N29" s="462"/>
      <c r="O29" s="165"/>
      <c r="P29" s="462">
        <v>173</v>
      </c>
      <c r="Q29" s="462"/>
      <c r="R29" s="462"/>
      <c r="S29" s="462"/>
      <c r="T29" s="462"/>
      <c r="U29" s="462"/>
      <c r="V29" s="462"/>
      <c r="W29" s="165"/>
      <c r="X29" s="462">
        <v>89</v>
      </c>
      <c r="Y29" s="462"/>
      <c r="Z29" s="462"/>
      <c r="AA29" s="462"/>
      <c r="AB29" s="462"/>
      <c r="AC29" s="462"/>
      <c r="AD29" s="462"/>
      <c r="AE29" s="165"/>
      <c r="AF29" s="165"/>
      <c r="AG29" s="462">
        <v>117</v>
      </c>
      <c r="AH29" s="462"/>
      <c r="AI29" s="462"/>
      <c r="AJ29" s="462"/>
      <c r="AK29" s="462"/>
      <c r="AL29" s="462"/>
      <c r="AM29" s="165"/>
      <c r="AN29" s="462">
        <v>76</v>
      </c>
      <c r="AO29" s="462"/>
      <c r="AP29" s="462"/>
      <c r="AQ29" s="462"/>
      <c r="AR29" s="462"/>
      <c r="AS29" s="462"/>
      <c r="AT29" s="462"/>
      <c r="AU29" s="165"/>
      <c r="AV29" s="462">
        <v>665</v>
      </c>
      <c r="AW29" s="462"/>
      <c r="AX29" s="462"/>
      <c r="AY29" s="462"/>
      <c r="AZ29" s="462"/>
      <c r="BA29" s="462"/>
      <c r="BB29" s="462"/>
      <c r="BC29" s="166"/>
      <c r="BD29" s="157"/>
      <c r="BE29" s="157"/>
      <c r="BF29" s="157"/>
      <c r="BG29" s="157"/>
      <c r="BH29" s="157"/>
      <c r="BI29" s="157"/>
    </row>
    <row r="30" spans="1:65" s="158" customFormat="1" ht="25.5" customHeight="1" x14ac:dyDescent="0.15">
      <c r="A30" s="485" t="s">
        <v>158</v>
      </c>
      <c r="B30" s="485"/>
      <c r="C30" s="485"/>
      <c r="D30" s="485"/>
      <c r="E30" s="485"/>
      <c r="F30" s="485"/>
      <c r="G30" s="486"/>
      <c r="H30" s="470">
        <v>202</v>
      </c>
      <c r="I30" s="462"/>
      <c r="J30" s="462"/>
      <c r="K30" s="462"/>
      <c r="L30" s="462"/>
      <c r="M30" s="462"/>
      <c r="N30" s="462"/>
      <c r="O30" s="165"/>
      <c r="P30" s="462">
        <v>125</v>
      </c>
      <c r="Q30" s="462"/>
      <c r="R30" s="462"/>
      <c r="S30" s="462"/>
      <c r="T30" s="462"/>
      <c r="U30" s="462"/>
      <c r="V30" s="462"/>
      <c r="W30" s="165"/>
      <c r="X30" s="462">
        <v>72</v>
      </c>
      <c r="Y30" s="462"/>
      <c r="Z30" s="462"/>
      <c r="AA30" s="462"/>
      <c r="AB30" s="462"/>
      <c r="AC30" s="462"/>
      <c r="AD30" s="462"/>
      <c r="AE30" s="165"/>
      <c r="AF30" s="165"/>
      <c r="AG30" s="462">
        <v>74</v>
      </c>
      <c r="AH30" s="462"/>
      <c r="AI30" s="462"/>
      <c r="AJ30" s="462"/>
      <c r="AK30" s="462"/>
      <c r="AL30" s="462"/>
      <c r="AM30" s="165"/>
      <c r="AN30" s="462">
        <v>46</v>
      </c>
      <c r="AO30" s="462"/>
      <c r="AP30" s="462"/>
      <c r="AQ30" s="462"/>
      <c r="AR30" s="462"/>
      <c r="AS30" s="462"/>
      <c r="AT30" s="462"/>
      <c r="AU30" s="165"/>
      <c r="AV30" s="462">
        <v>387</v>
      </c>
      <c r="AW30" s="462"/>
      <c r="AX30" s="462"/>
      <c r="AY30" s="462"/>
      <c r="AZ30" s="462"/>
      <c r="BA30" s="462"/>
      <c r="BB30" s="462"/>
      <c r="BC30" s="166"/>
      <c r="BD30" s="157"/>
      <c r="BE30" s="157"/>
      <c r="BF30" s="157"/>
      <c r="BG30" s="157"/>
      <c r="BH30" s="157"/>
      <c r="BI30" s="157"/>
    </row>
    <row r="31" spans="1:65" s="158" customFormat="1" ht="25.5" customHeight="1" x14ac:dyDescent="0.15">
      <c r="A31" s="485" t="s">
        <v>159</v>
      </c>
      <c r="B31" s="485"/>
      <c r="C31" s="485"/>
      <c r="D31" s="485"/>
      <c r="E31" s="485"/>
      <c r="F31" s="485"/>
      <c r="G31" s="486"/>
      <c r="H31" s="470">
        <v>98</v>
      </c>
      <c r="I31" s="462"/>
      <c r="J31" s="462"/>
      <c r="K31" s="462"/>
      <c r="L31" s="462"/>
      <c r="M31" s="462"/>
      <c r="N31" s="462"/>
      <c r="O31" s="165"/>
      <c r="P31" s="462">
        <v>16</v>
      </c>
      <c r="Q31" s="462"/>
      <c r="R31" s="462"/>
      <c r="S31" s="462"/>
      <c r="T31" s="462"/>
      <c r="U31" s="462"/>
      <c r="V31" s="462"/>
      <c r="W31" s="165"/>
      <c r="X31" s="462">
        <v>8</v>
      </c>
      <c r="Y31" s="462"/>
      <c r="Z31" s="462"/>
      <c r="AA31" s="462"/>
      <c r="AB31" s="462"/>
      <c r="AC31" s="462"/>
      <c r="AD31" s="462"/>
      <c r="AE31" s="165"/>
      <c r="AF31" s="165"/>
      <c r="AG31" s="462">
        <v>15</v>
      </c>
      <c r="AH31" s="462"/>
      <c r="AI31" s="462"/>
      <c r="AJ31" s="462"/>
      <c r="AK31" s="462"/>
      <c r="AL31" s="462"/>
      <c r="AM31" s="165"/>
      <c r="AN31" s="462">
        <v>8</v>
      </c>
      <c r="AO31" s="462"/>
      <c r="AP31" s="462"/>
      <c r="AQ31" s="462"/>
      <c r="AR31" s="462"/>
      <c r="AS31" s="462"/>
      <c r="AT31" s="462"/>
      <c r="AU31" s="165"/>
      <c r="AV31" s="462">
        <v>10</v>
      </c>
      <c r="AW31" s="462"/>
      <c r="AX31" s="462"/>
      <c r="AY31" s="462"/>
      <c r="AZ31" s="462"/>
      <c r="BA31" s="462"/>
      <c r="BB31" s="462"/>
      <c r="BC31" s="166"/>
      <c r="BD31" s="157"/>
      <c r="BE31" s="157"/>
      <c r="BF31" s="157"/>
      <c r="BG31" s="157"/>
      <c r="BH31" s="157"/>
      <c r="BI31" s="157"/>
    </row>
    <row r="32" spans="1:65" s="158" customFormat="1" ht="25.5" customHeight="1" x14ac:dyDescent="0.15">
      <c r="A32" s="485" t="s">
        <v>160</v>
      </c>
      <c r="B32" s="485"/>
      <c r="C32" s="485"/>
      <c r="D32" s="485"/>
      <c r="E32" s="485"/>
      <c r="F32" s="485"/>
      <c r="G32" s="486"/>
      <c r="H32" s="470">
        <v>98</v>
      </c>
      <c r="I32" s="462"/>
      <c r="J32" s="462"/>
      <c r="K32" s="462"/>
      <c r="L32" s="462"/>
      <c r="M32" s="462"/>
      <c r="N32" s="462"/>
      <c r="O32" s="165"/>
      <c r="P32" s="462">
        <v>10</v>
      </c>
      <c r="Q32" s="462"/>
      <c r="R32" s="462"/>
      <c r="S32" s="462"/>
      <c r="T32" s="462"/>
      <c r="U32" s="462"/>
      <c r="V32" s="462"/>
      <c r="W32" s="165"/>
      <c r="X32" s="462">
        <v>6</v>
      </c>
      <c r="Y32" s="462"/>
      <c r="Z32" s="462"/>
      <c r="AA32" s="462"/>
      <c r="AB32" s="462"/>
      <c r="AC32" s="462"/>
      <c r="AD32" s="462"/>
      <c r="AE32" s="165"/>
      <c r="AF32" s="165"/>
      <c r="AG32" s="462">
        <v>9</v>
      </c>
      <c r="AH32" s="462"/>
      <c r="AI32" s="462"/>
      <c r="AJ32" s="462"/>
      <c r="AK32" s="462"/>
      <c r="AL32" s="462"/>
      <c r="AM32" s="165"/>
      <c r="AN32" s="462">
        <v>7</v>
      </c>
      <c r="AO32" s="462"/>
      <c r="AP32" s="462"/>
      <c r="AQ32" s="462"/>
      <c r="AR32" s="462"/>
      <c r="AS32" s="462"/>
      <c r="AT32" s="462"/>
      <c r="AU32" s="165"/>
      <c r="AV32" s="462">
        <v>3</v>
      </c>
      <c r="AW32" s="462"/>
      <c r="AX32" s="462"/>
      <c r="AY32" s="462"/>
      <c r="AZ32" s="462"/>
      <c r="BA32" s="462"/>
      <c r="BB32" s="462"/>
      <c r="BC32" s="166"/>
      <c r="BD32" s="157"/>
      <c r="BE32" s="157"/>
      <c r="BF32" s="157"/>
      <c r="BG32" s="157"/>
      <c r="BH32" s="157"/>
      <c r="BI32" s="157"/>
    </row>
    <row r="33" spans="1:70" s="158" customFormat="1" ht="25.5" customHeight="1" x14ac:dyDescent="0.15">
      <c r="A33" s="485" t="s">
        <v>161</v>
      </c>
      <c r="B33" s="485"/>
      <c r="C33" s="485"/>
      <c r="D33" s="485"/>
      <c r="E33" s="485"/>
      <c r="F33" s="485"/>
      <c r="G33" s="486"/>
      <c r="H33" s="470">
        <v>98</v>
      </c>
      <c r="I33" s="462"/>
      <c r="J33" s="462"/>
      <c r="K33" s="462"/>
      <c r="L33" s="462"/>
      <c r="M33" s="462"/>
      <c r="N33" s="462"/>
      <c r="O33" s="165"/>
      <c r="P33" s="462">
        <v>10</v>
      </c>
      <c r="Q33" s="462"/>
      <c r="R33" s="462"/>
      <c r="S33" s="462"/>
      <c r="T33" s="462"/>
      <c r="U33" s="462"/>
      <c r="V33" s="462"/>
      <c r="W33" s="165"/>
      <c r="X33" s="462">
        <v>6</v>
      </c>
      <c r="Y33" s="462"/>
      <c r="Z33" s="462"/>
      <c r="AA33" s="462"/>
      <c r="AB33" s="462"/>
      <c r="AC33" s="462"/>
      <c r="AD33" s="462"/>
      <c r="AE33" s="165"/>
      <c r="AF33" s="165"/>
      <c r="AG33" s="462">
        <v>9</v>
      </c>
      <c r="AH33" s="462"/>
      <c r="AI33" s="462"/>
      <c r="AJ33" s="462"/>
      <c r="AK33" s="462"/>
      <c r="AL33" s="462"/>
      <c r="AM33" s="165"/>
      <c r="AN33" s="462">
        <v>7</v>
      </c>
      <c r="AO33" s="462"/>
      <c r="AP33" s="462"/>
      <c r="AQ33" s="462"/>
      <c r="AR33" s="462"/>
      <c r="AS33" s="462"/>
      <c r="AT33" s="462"/>
      <c r="AU33" s="165"/>
      <c r="AV33" s="462">
        <v>3</v>
      </c>
      <c r="AW33" s="462"/>
      <c r="AX33" s="462"/>
      <c r="AY33" s="462"/>
      <c r="AZ33" s="462"/>
      <c r="BA33" s="462"/>
      <c r="BB33" s="462"/>
      <c r="BC33" s="166"/>
      <c r="BD33" s="157"/>
      <c r="BE33" s="157"/>
      <c r="BF33" s="157"/>
      <c r="BG33" s="157"/>
      <c r="BH33" s="157"/>
      <c r="BI33" s="157"/>
    </row>
    <row r="34" spans="1:70" s="170" customFormat="1" ht="25.5" customHeight="1" x14ac:dyDescent="0.15">
      <c r="A34" s="487" t="s">
        <v>140</v>
      </c>
      <c r="B34" s="487"/>
      <c r="C34" s="487"/>
      <c r="D34" s="487"/>
      <c r="E34" s="487"/>
      <c r="F34" s="487"/>
      <c r="G34" s="488"/>
      <c r="H34" s="489">
        <v>1711</v>
      </c>
      <c r="I34" s="490"/>
      <c r="J34" s="490"/>
      <c r="K34" s="490"/>
      <c r="L34" s="490"/>
      <c r="M34" s="490"/>
      <c r="N34" s="490"/>
      <c r="O34" s="167"/>
      <c r="P34" s="491">
        <v>910</v>
      </c>
      <c r="Q34" s="491"/>
      <c r="R34" s="491"/>
      <c r="S34" s="491"/>
      <c r="T34" s="491"/>
      <c r="U34" s="491"/>
      <c r="V34" s="491"/>
      <c r="W34" s="167"/>
      <c r="X34" s="491">
        <v>581</v>
      </c>
      <c r="Y34" s="491"/>
      <c r="Z34" s="491"/>
      <c r="AA34" s="491"/>
      <c r="AB34" s="491"/>
      <c r="AC34" s="491"/>
      <c r="AD34" s="491"/>
      <c r="AE34" s="167"/>
      <c r="AF34" s="167"/>
      <c r="AG34" s="491">
        <v>580</v>
      </c>
      <c r="AH34" s="491"/>
      <c r="AI34" s="491"/>
      <c r="AJ34" s="491"/>
      <c r="AK34" s="491"/>
      <c r="AL34" s="491"/>
      <c r="AM34" s="167"/>
      <c r="AN34" s="491">
        <v>412</v>
      </c>
      <c r="AO34" s="491"/>
      <c r="AP34" s="491"/>
      <c r="AQ34" s="491"/>
      <c r="AR34" s="491"/>
      <c r="AS34" s="491"/>
      <c r="AT34" s="491"/>
      <c r="AU34" s="167"/>
      <c r="AV34" s="490">
        <v>32473</v>
      </c>
      <c r="AW34" s="490"/>
      <c r="AX34" s="490"/>
      <c r="AY34" s="490"/>
      <c r="AZ34" s="490"/>
      <c r="BA34" s="490"/>
      <c r="BB34" s="490"/>
      <c r="BC34" s="168"/>
      <c r="BD34" s="169"/>
      <c r="BE34" s="169"/>
      <c r="BF34" s="169"/>
      <c r="BG34" s="169"/>
      <c r="BH34" s="169"/>
      <c r="BI34" s="169"/>
    </row>
    <row r="35" spans="1:70" s="158" customFormat="1" ht="26.25" customHeight="1" x14ac:dyDescent="0.15">
      <c r="A35" s="157"/>
      <c r="B35" s="157"/>
      <c r="C35" s="157"/>
      <c r="D35" s="157"/>
      <c r="E35" s="157"/>
      <c r="F35" s="157"/>
      <c r="G35" s="157"/>
      <c r="H35" s="157"/>
      <c r="I35" s="157"/>
      <c r="J35" s="159"/>
      <c r="K35" s="159"/>
      <c r="L35" s="159"/>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71"/>
      <c r="AS35" s="171"/>
      <c r="AT35" s="171"/>
      <c r="AU35" s="171"/>
      <c r="AV35" s="171"/>
      <c r="AW35" s="171"/>
      <c r="AX35" s="171"/>
      <c r="AY35" s="171"/>
      <c r="AZ35" s="171"/>
      <c r="BA35" s="171"/>
      <c r="BB35" s="171"/>
      <c r="BC35" s="172" t="s">
        <v>216</v>
      </c>
      <c r="BD35" s="160"/>
      <c r="BE35" s="160"/>
      <c r="BF35" s="160"/>
      <c r="BG35" s="160"/>
      <c r="BH35" s="160"/>
      <c r="BI35" s="160"/>
      <c r="BJ35" s="160"/>
      <c r="BK35" s="157"/>
      <c r="BL35" s="157"/>
      <c r="BM35" s="157"/>
    </row>
    <row r="36" spans="1:70" x14ac:dyDescent="0.15">
      <c r="BH36" s="150"/>
      <c r="BI36" s="150"/>
      <c r="BJ36" s="150"/>
      <c r="BK36" s="150"/>
      <c r="BL36" s="150"/>
    </row>
    <row r="37" spans="1:70" x14ac:dyDescent="0.15">
      <c r="BH37" s="150"/>
      <c r="BI37" s="150"/>
      <c r="BJ37" s="150"/>
      <c r="BK37" s="150"/>
      <c r="BL37" s="150"/>
    </row>
    <row r="38" spans="1:70" x14ac:dyDescent="0.15">
      <c r="BJ38" s="150"/>
    </row>
    <row r="39" spans="1:70" x14ac:dyDescent="0.15">
      <c r="BJ39" s="150"/>
    </row>
    <row r="40" spans="1:70" hidden="1" x14ac:dyDescent="0.15">
      <c r="BJ40" s="150"/>
    </row>
    <row r="41" spans="1:70" ht="21.95" hidden="1" customHeight="1" x14ac:dyDescent="0.15">
      <c r="A41" s="173" t="s">
        <v>162</v>
      </c>
      <c r="B41" s="174"/>
      <c r="C41" s="174"/>
      <c r="D41" s="174"/>
      <c r="E41" s="174"/>
      <c r="F41" s="174"/>
      <c r="BJ41" s="150"/>
    </row>
    <row r="42" spans="1:70" ht="21.95" hidden="1" customHeight="1" thickBot="1" x14ac:dyDescent="0.2">
      <c r="B42" s="150"/>
      <c r="C42" s="150"/>
      <c r="D42" s="150"/>
      <c r="E42" s="150"/>
      <c r="F42" s="150"/>
      <c r="G42" s="150"/>
      <c r="H42" s="150"/>
      <c r="I42" s="150"/>
      <c r="J42" s="150"/>
      <c r="K42" s="150"/>
      <c r="L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472" t="s">
        <v>163</v>
      </c>
      <c r="BB42" s="472"/>
      <c r="BC42" s="472"/>
      <c r="BD42" s="472"/>
      <c r="BE42" s="472"/>
      <c r="BF42" s="472"/>
      <c r="BG42" s="472"/>
      <c r="BH42" s="472"/>
      <c r="BI42" s="472"/>
      <c r="BJ42" s="472"/>
    </row>
    <row r="43" spans="1:70" ht="25.5" hidden="1" customHeight="1" x14ac:dyDescent="0.15">
      <c r="A43" s="473" t="s">
        <v>141</v>
      </c>
      <c r="B43" s="473"/>
      <c r="C43" s="473"/>
      <c r="D43" s="473"/>
      <c r="E43" s="473"/>
      <c r="F43" s="473"/>
      <c r="G43" s="474"/>
      <c r="H43" s="477" t="s">
        <v>142</v>
      </c>
      <c r="I43" s="473"/>
      <c r="J43" s="473"/>
      <c r="K43" s="473"/>
      <c r="L43" s="473"/>
      <c r="M43" s="473"/>
      <c r="N43" s="473"/>
      <c r="O43" s="474"/>
      <c r="P43" s="477" t="s">
        <v>143</v>
      </c>
      <c r="Q43" s="473"/>
      <c r="R43" s="473"/>
      <c r="S43" s="473"/>
      <c r="T43" s="473"/>
      <c r="U43" s="473"/>
      <c r="V43" s="473"/>
      <c r="W43" s="474"/>
      <c r="X43" s="477" t="s">
        <v>144</v>
      </c>
      <c r="Y43" s="473"/>
      <c r="Z43" s="473"/>
      <c r="AA43" s="473"/>
      <c r="AB43" s="473"/>
      <c r="AC43" s="473"/>
      <c r="AD43" s="474"/>
      <c r="AE43" s="479" t="s">
        <v>145</v>
      </c>
      <c r="AF43" s="480"/>
      <c r="AG43" s="480"/>
      <c r="AH43" s="480"/>
      <c r="AI43" s="480"/>
      <c r="AJ43" s="480"/>
      <c r="AK43" s="480"/>
      <c r="AL43" s="480"/>
      <c r="AM43" s="480"/>
      <c r="AN43" s="480"/>
      <c r="AO43" s="480"/>
      <c r="AP43" s="480"/>
      <c r="AQ43" s="480"/>
      <c r="AR43" s="480"/>
      <c r="AS43" s="480"/>
      <c r="AT43" s="480"/>
      <c r="AU43" s="480"/>
      <c r="AV43" s="480"/>
      <c r="AW43" s="480"/>
      <c r="AX43" s="480"/>
      <c r="AY43" s="480"/>
      <c r="AZ43" s="480"/>
      <c r="BA43" s="480"/>
      <c r="BB43" s="481"/>
      <c r="BC43" s="477" t="s">
        <v>146</v>
      </c>
      <c r="BD43" s="473"/>
      <c r="BE43" s="473"/>
      <c r="BF43" s="473"/>
      <c r="BG43" s="473"/>
      <c r="BH43" s="473"/>
      <c r="BI43" s="473"/>
      <c r="BJ43" s="473"/>
      <c r="BN43" s="138"/>
      <c r="BO43" s="138"/>
      <c r="BP43" s="138"/>
      <c r="BQ43" s="138"/>
      <c r="BR43" s="138"/>
    </row>
    <row r="44" spans="1:70" ht="25.5" hidden="1" customHeight="1" x14ac:dyDescent="0.15">
      <c r="A44" s="475"/>
      <c r="B44" s="475"/>
      <c r="C44" s="475"/>
      <c r="D44" s="475"/>
      <c r="E44" s="475"/>
      <c r="F44" s="475"/>
      <c r="G44" s="476"/>
      <c r="H44" s="478"/>
      <c r="I44" s="475"/>
      <c r="J44" s="475"/>
      <c r="K44" s="475"/>
      <c r="L44" s="475"/>
      <c r="M44" s="475"/>
      <c r="N44" s="475"/>
      <c r="O44" s="476"/>
      <c r="P44" s="478"/>
      <c r="Q44" s="475"/>
      <c r="R44" s="475"/>
      <c r="S44" s="475"/>
      <c r="T44" s="475"/>
      <c r="U44" s="475"/>
      <c r="V44" s="475"/>
      <c r="W44" s="476"/>
      <c r="X44" s="478"/>
      <c r="Y44" s="475"/>
      <c r="Z44" s="475"/>
      <c r="AA44" s="475"/>
      <c r="AB44" s="475"/>
      <c r="AC44" s="475"/>
      <c r="AD44" s="476"/>
      <c r="AE44" s="482" t="s">
        <v>147</v>
      </c>
      <c r="AF44" s="483"/>
      <c r="AG44" s="483"/>
      <c r="AH44" s="483"/>
      <c r="AI44" s="483"/>
      <c r="AJ44" s="483"/>
      <c r="AK44" s="483"/>
      <c r="AL44" s="484"/>
      <c r="AM44" s="482" t="s">
        <v>148</v>
      </c>
      <c r="AN44" s="483"/>
      <c r="AO44" s="483"/>
      <c r="AP44" s="483"/>
      <c r="AQ44" s="483"/>
      <c r="AR44" s="483"/>
      <c r="AS44" s="483"/>
      <c r="AT44" s="484"/>
      <c r="AU44" s="482" t="s">
        <v>149</v>
      </c>
      <c r="AV44" s="483"/>
      <c r="AW44" s="483"/>
      <c r="AX44" s="483"/>
      <c r="AY44" s="483"/>
      <c r="AZ44" s="483"/>
      <c r="BA44" s="483"/>
      <c r="BB44" s="484"/>
      <c r="BC44" s="478"/>
      <c r="BD44" s="475"/>
      <c r="BE44" s="475"/>
      <c r="BF44" s="475"/>
      <c r="BG44" s="475"/>
      <c r="BH44" s="475"/>
      <c r="BI44" s="475"/>
      <c r="BJ44" s="475"/>
      <c r="BN44" s="138"/>
      <c r="BO44" s="138"/>
      <c r="BP44" s="138"/>
    </row>
    <row r="45" spans="1:70" ht="25.5" hidden="1" customHeight="1" x14ac:dyDescent="0.15">
      <c r="C45" s="150"/>
      <c r="D45" s="150"/>
      <c r="E45" s="150"/>
      <c r="F45" s="150"/>
      <c r="G45" s="150"/>
      <c r="H45" s="175"/>
      <c r="I45" s="176"/>
      <c r="J45" s="176"/>
      <c r="K45" s="176"/>
      <c r="L45" s="176"/>
      <c r="M45" s="176"/>
      <c r="N45" s="471" t="s">
        <v>129</v>
      </c>
      <c r="O45" s="471"/>
      <c r="P45" s="176"/>
      <c r="Q45" s="176"/>
      <c r="R45" s="176"/>
      <c r="S45" s="176"/>
      <c r="T45" s="176"/>
      <c r="U45" s="176"/>
      <c r="V45" s="471" t="s">
        <v>129</v>
      </c>
      <c r="W45" s="471"/>
      <c r="X45" s="176"/>
      <c r="Y45" s="176"/>
      <c r="Z45" s="176"/>
      <c r="AA45" s="176"/>
      <c r="AC45" s="471" t="s">
        <v>150</v>
      </c>
      <c r="AD45" s="471"/>
      <c r="AE45" s="176"/>
      <c r="AF45" s="176"/>
      <c r="AG45" s="176"/>
      <c r="AH45" s="176"/>
      <c r="AI45" s="176"/>
      <c r="AJ45" s="150"/>
      <c r="AK45" s="471" t="s">
        <v>151</v>
      </c>
      <c r="AL45" s="471"/>
      <c r="AM45" s="177"/>
      <c r="AN45" s="176"/>
      <c r="AO45" s="176"/>
      <c r="AP45" s="176"/>
      <c r="AQ45" s="176"/>
      <c r="AR45" s="150"/>
      <c r="AS45" s="471" t="s">
        <v>151</v>
      </c>
      <c r="AT45" s="471"/>
      <c r="AU45" s="176"/>
      <c r="AV45" s="176"/>
      <c r="AW45" s="176"/>
      <c r="AX45" s="176"/>
      <c r="AY45" s="176"/>
      <c r="AZ45" s="150"/>
      <c r="BA45" s="471" t="s">
        <v>151</v>
      </c>
      <c r="BB45" s="471"/>
      <c r="BC45" s="150"/>
      <c r="BD45" s="150"/>
      <c r="BE45" s="150"/>
      <c r="BF45" s="150"/>
      <c r="BG45" s="150"/>
      <c r="BH45" s="150"/>
      <c r="BI45" s="471" t="s">
        <v>128</v>
      </c>
      <c r="BJ45" s="471"/>
      <c r="BN45" s="138"/>
      <c r="BO45" s="138"/>
      <c r="BP45" s="138"/>
    </row>
    <row r="46" spans="1:70" ht="25.5" hidden="1" customHeight="1" x14ac:dyDescent="0.15">
      <c r="A46" s="468" t="s">
        <v>152</v>
      </c>
      <c r="B46" s="468"/>
      <c r="C46" s="468"/>
      <c r="D46" s="468"/>
      <c r="E46" s="468"/>
      <c r="F46" s="468"/>
      <c r="G46" s="469"/>
      <c r="H46" s="470">
        <v>279</v>
      </c>
      <c r="I46" s="462">
        <v>279</v>
      </c>
      <c r="J46" s="462">
        <v>279</v>
      </c>
      <c r="K46" s="462">
        <v>279</v>
      </c>
      <c r="L46" s="462">
        <v>279</v>
      </c>
      <c r="M46" s="462">
        <v>279</v>
      </c>
      <c r="N46" s="462">
        <v>279</v>
      </c>
      <c r="O46" s="165"/>
      <c r="P46" s="462">
        <v>221</v>
      </c>
      <c r="Q46" s="462">
        <v>221</v>
      </c>
      <c r="R46" s="462">
        <v>221</v>
      </c>
      <c r="S46" s="462">
        <v>221</v>
      </c>
      <c r="T46" s="462">
        <v>221</v>
      </c>
      <c r="U46" s="462">
        <v>221</v>
      </c>
      <c r="V46" s="462">
        <v>221</v>
      </c>
      <c r="W46" s="165"/>
      <c r="X46" s="462">
        <v>251</v>
      </c>
      <c r="Y46" s="462">
        <v>251</v>
      </c>
      <c r="Z46" s="462">
        <v>251</v>
      </c>
      <c r="AA46" s="462">
        <v>251</v>
      </c>
      <c r="AB46" s="462">
        <v>251</v>
      </c>
      <c r="AC46" s="462">
        <v>251</v>
      </c>
      <c r="AD46" s="165"/>
      <c r="AE46" s="462">
        <v>161</v>
      </c>
      <c r="AF46" s="462">
        <v>161</v>
      </c>
      <c r="AG46" s="462">
        <v>161</v>
      </c>
      <c r="AH46" s="462">
        <v>161</v>
      </c>
      <c r="AI46" s="462">
        <v>161</v>
      </c>
      <c r="AJ46" s="462">
        <v>161</v>
      </c>
      <c r="AK46" s="462">
        <v>161</v>
      </c>
      <c r="AL46" s="165"/>
      <c r="AM46" s="165"/>
      <c r="AN46" s="462">
        <v>170</v>
      </c>
      <c r="AO46" s="462">
        <v>170</v>
      </c>
      <c r="AP46" s="462">
        <v>170</v>
      </c>
      <c r="AQ46" s="462">
        <v>170</v>
      </c>
      <c r="AR46" s="462">
        <v>170</v>
      </c>
      <c r="AS46" s="462">
        <v>170</v>
      </c>
      <c r="AT46" s="165"/>
      <c r="AU46" s="462">
        <v>181</v>
      </c>
      <c r="AV46" s="462">
        <v>181</v>
      </c>
      <c r="AW46" s="462">
        <v>181</v>
      </c>
      <c r="AX46" s="462">
        <v>181</v>
      </c>
      <c r="AY46" s="462">
        <v>181</v>
      </c>
      <c r="AZ46" s="462">
        <v>181</v>
      </c>
      <c r="BA46" s="462">
        <v>181</v>
      </c>
      <c r="BB46" s="165"/>
      <c r="BC46" s="462">
        <v>85642</v>
      </c>
      <c r="BD46" s="462">
        <v>85642</v>
      </c>
      <c r="BE46" s="462">
        <v>85642</v>
      </c>
      <c r="BF46" s="462">
        <v>85642</v>
      </c>
      <c r="BG46" s="462">
        <v>85642</v>
      </c>
      <c r="BH46" s="462">
        <v>85642</v>
      </c>
      <c r="BI46" s="462">
        <v>85642</v>
      </c>
      <c r="BJ46" s="150"/>
      <c r="BN46" s="138"/>
      <c r="BO46" s="138"/>
      <c r="BP46" s="138"/>
    </row>
    <row r="47" spans="1:70" ht="25.5" hidden="1" customHeight="1" x14ac:dyDescent="0.15">
      <c r="A47" s="468" t="s">
        <v>153</v>
      </c>
      <c r="B47" s="468"/>
      <c r="C47" s="468"/>
      <c r="D47" s="468"/>
      <c r="E47" s="468"/>
      <c r="F47" s="468"/>
      <c r="G47" s="469"/>
      <c r="H47" s="470">
        <v>282</v>
      </c>
      <c r="I47" s="462">
        <v>282</v>
      </c>
      <c r="J47" s="462">
        <v>282</v>
      </c>
      <c r="K47" s="462">
        <v>282</v>
      </c>
      <c r="L47" s="462">
        <v>282</v>
      </c>
      <c r="M47" s="462">
        <v>282</v>
      </c>
      <c r="N47" s="462">
        <v>282</v>
      </c>
      <c r="O47" s="165"/>
      <c r="P47" s="462">
        <v>221</v>
      </c>
      <c r="Q47" s="462">
        <v>221</v>
      </c>
      <c r="R47" s="462">
        <v>221</v>
      </c>
      <c r="S47" s="462">
        <v>221</v>
      </c>
      <c r="T47" s="462">
        <v>221</v>
      </c>
      <c r="U47" s="462">
        <v>221</v>
      </c>
      <c r="V47" s="462">
        <v>221</v>
      </c>
      <c r="W47" s="165"/>
      <c r="X47" s="462">
        <v>265</v>
      </c>
      <c r="Y47" s="462">
        <v>265</v>
      </c>
      <c r="Z47" s="462">
        <v>265</v>
      </c>
      <c r="AA47" s="462">
        <v>265</v>
      </c>
      <c r="AB47" s="462">
        <v>265</v>
      </c>
      <c r="AC47" s="462">
        <v>265</v>
      </c>
      <c r="AD47" s="165"/>
      <c r="AE47" s="462">
        <v>190</v>
      </c>
      <c r="AF47" s="462">
        <v>190</v>
      </c>
      <c r="AG47" s="462">
        <v>190</v>
      </c>
      <c r="AH47" s="462">
        <v>190</v>
      </c>
      <c r="AI47" s="462">
        <v>190</v>
      </c>
      <c r="AJ47" s="462">
        <v>190</v>
      </c>
      <c r="AK47" s="462">
        <v>190</v>
      </c>
      <c r="AL47" s="165"/>
      <c r="AM47" s="165"/>
      <c r="AN47" s="462">
        <v>166</v>
      </c>
      <c r="AO47" s="462">
        <v>166</v>
      </c>
      <c r="AP47" s="462">
        <v>166</v>
      </c>
      <c r="AQ47" s="462">
        <v>166</v>
      </c>
      <c r="AR47" s="462">
        <v>166</v>
      </c>
      <c r="AS47" s="462">
        <v>166</v>
      </c>
      <c r="AT47" s="165"/>
      <c r="AU47" s="462">
        <v>110</v>
      </c>
      <c r="AV47" s="462">
        <v>110</v>
      </c>
      <c r="AW47" s="462">
        <v>110</v>
      </c>
      <c r="AX47" s="462">
        <v>110</v>
      </c>
      <c r="AY47" s="462">
        <v>110</v>
      </c>
      <c r="AZ47" s="462">
        <v>110</v>
      </c>
      <c r="BA47" s="462">
        <v>110</v>
      </c>
      <c r="BB47" s="165"/>
      <c r="BC47" s="462">
        <v>36856</v>
      </c>
      <c r="BD47" s="462">
        <v>36856</v>
      </c>
      <c r="BE47" s="462">
        <v>36856</v>
      </c>
      <c r="BF47" s="462">
        <v>36856</v>
      </c>
      <c r="BG47" s="462">
        <v>36856</v>
      </c>
      <c r="BH47" s="462">
        <v>36856</v>
      </c>
      <c r="BI47" s="462">
        <v>36856</v>
      </c>
      <c r="BJ47" s="150"/>
      <c r="BN47" s="138"/>
      <c r="BO47" s="138"/>
      <c r="BP47" s="138"/>
    </row>
    <row r="48" spans="1:70" ht="25.5" hidden="1" customHeight="1" x14ac:dyDescent="0.15">
      <c r="A48" s="468" t="s">
        <v>154</v>
      </c>
      <c r="B48" s="468"/>
      <c r="C48" s="468"/>
      <c r="D48" s="468"/>
      <c r="E48" s="468"/>
      <c r="F48" s="468"/>
      <c r="G48" s="469"/>
      <c r="H48" s="470">
        <v>291</v>
      </c>
      <c r="I48" s="462">
        <v>291</v>
      </c>
      <c r="J48" s="462">
        <v>291</v>
      </c>
      <c r="K48" s="462">
        <v>291</v>
      </c>
      <c r="L48" s="462">
        <v>291</v>
      </c>
      <c r="M48" s="462">
        <v>291</v>
      </c>
      <c r="N48" s="462">
        <v>291</v>
      </c>
      <c r="O48" s="165"/>
      <c r="P48" s="462">
        <v>280</v>
      </c>
      <c r="Q48" s="462">
        <v>280</v>
      </c>
      <c r="R48" s="462">
        <v>280</v>
      </c>
      <c r="S48" s="462">
        <v>280</v>
      </c>
      <c r="T48" s="462">
        <v>280</v>
      </c>
      <c r="U48" s="462">
        <v>280</v>
      </c>
      <c r="V48" s="462">
        <v>280</v>
      </c>
      <c r="W48" s="165"/>
      <c r="X48" s="462">
        <v>486</v>
      </c>
      <c r="Y48" s="462">
        <v>486</v>
      </c>
      <c r="Z48" s="462">
        <v>486</v>
      </c>
      <c r="AA48" s="462">
        <v>486</v>
      </c>
      <c r="AB48" s="462">
        <v>486</v>
      </c>
      <c r="AC48" s="462">
        <v>486</v>
      </c>
      <c r="AD48" s="165"/>
      <c r="AE48" s="462">
        <v>227</v>
      </c>
      <c r="AF48" s="462">
        <v>227</v>
      </c>
      <c r="AG48" s="462">
        <v>227</v>
      </c>
      <c r="AH48" s="462">
        <v>227</v>
      </c>
      <c r="AI48" s="462">
        <v>227</v>
      </c>
      <c r="AJ48" s="462">
        <v>227</v>
      </c>
      <c r="AK48" s="462">
        <v>227</v>
      </c>
      <c r="AL48" s="165"/>
      <c r="AM48" s="165"/>
      <c r="AN48" s="462">
        <v>221</v>
      </c>
      <c r="AO48" s="462">
        <v>221</v>
      </c>
      <c r="AP48" s="462">
        <v>221</v>
      </c>
      <c r="AQ48" s="462">
        <v>221</v>
      </c>
      <c r="AR48" s="462">
        <v>221</v>
      </c>
      <c r="AS48" s="462">
        <v>221</v>
      </c>
      <c r="AT48" s="165"/>
      <c r="AU48" s="462">
        <v>227</v>
      </c>
      <c r="AV48" s="462">
        <v>227</v>
      </c>
      <c r="AW48" s="462">
        <v>227</v>
      </c>
      <c r="AX48" s="462">
        <v>227</v>
      </c>
      <c r="AY48" s="462">
        <v>227</v>
      </c>
      <c r="AZ48" s="462">
        <v>227</v>
      </c>
      <c r="BA48" s="462">
        <v>227</v>
      </c>
      <c r="BB48" s="165"/>
      <c r="BC48" s="462">
        <v>10032</v>
      </c>
      <c r="BD48" s="462">
        <v>10032</v>
      </c>
      <c r="BE48" s="462">
        <v>10032</v>
      </c>
      <c r="BF48" s="462">
        <v>10032</v>
      </c>
      <c r="BG48" s="462">
        <v>10032</v>
      </c>
      <c r="BH48" s="462">
        <v>10032</v>
      </c>
      <c r="BI48" s="462">
        <v>10032</v>
      </c>
      <c r="BJ48" s="150"/>
      <c r="BN48" s="138"/>
      <c r="BO48" s="138"/>
      <c r="BP48" s="138"/>
    </row>
    <row r="49" spans="1:68" ht="25.5" hidden="1" customHeight="1" x14ac:dyDescent="0.15">
      <c r="A49" s="468" t="s">
        <v>155</v>
      </c>
      <c r="B49" s="468"/>
      <c r="C49" s="468"/>
      <c r="D49" s="468"/>
      <c r="E49" s="468"/>
      <c r="F49" s="468"/>
      <c r="G49" s="469"/>
      <c r="H49" s="470">
        <v>293</v>
      </c>
      <c r="I49" s="462">
        <v>293</v>
      </c>
      <c r="J49" s="462">
        <v>293</v>
      </c>
      <c r="K49" s="462">
        <v>293</v>
      </c>
      <c r="L49" s="462">
        <v>293</v>
      </c>
      <c r="M49" s="462">
        <v>293</v>
      </c>
      <c r="N49" s="462">
        <v>293</v>
      </c>
      <c r="O49" s="165"/>
      <c r="P49" s="462">
        <v>200</v>
      </c>
      <c r="Q49" s="462">
        <v>200</v>
      </c>
      <c r="R49" s="462">
        <v>200</v>
      </c>
      <c r="S49" s="462">
        <v>200</v>
      </c>
      <c r="T49" s="462">
        <v>200</v>
      </c>
      <c r="U49" s="462">
        <v>200</v>
      </c>
      <c r="V49" s="462">
        <v>200</v>
      </c>
      <c r="W49" s="165"/>
      <c r="X49" s="462">
        <v>227</v>
      </c>
      <c r="Y49" s="462">
        <v>227</v>
      </c>
      <c r="Z49" s="462">
        <v>227</v>
      </c>
      <c r="AA49" s="462">
        <v>227</v>
      </c>
      <c r="AB49" s="462">
        <v>227</v>
      </c>
      <c r="AC49" s="462">
        <v>227</v>
      </c>
      <c r="AD49" s="165"/>
      <c r="AE49" s="462">
        <v>154</v>
      </c>
      <c r="AF49" s="462">
        <v>154</v>
      </c>
      <c r="AG49" s="462">
        <v>154</v>
      </c>
      <c r="AH49" s="462">
        <v>154</v>
      </c>
      <c r="AI49" s="462">
        <v>154</v>
      </c>
      <c r="AJ49" s="462">
        <v>154</v>
      </c>
      <c r="AK49" s="462">
        <v>154</v>
      </c>
      <c r="AL49" s="165"/>
      <c r="AM49" s="165"/>
      <c r="AN49" s="462">
        <v>135</v>
      </c>
      <c r="AO49" s="462">
        <v>135</v>
      </c>
      <c r="AP49" s="462">
        <v>135</v>
      </c>
      <c r="AQ49" s="462">
        <v>135</v>
      </c>
      <c r="AR49" s="462">
        <v>135</v>
      </c>
      <c r="AS49" s="462">
        <v>135</v>
      </c>
      <c r="AT49" s="165"/>
      <c r="AU49" s="462">
        <v>102</v>
      </c>
      <c r="AV49" s="462">
        <v>102</v>
      </c>
      <c r="AW49" s="462">
        <v>102</v>
      </c>
      <c r="AX49" s="462">
        <v>102</v>
      </c>
      <c r="AY49" s="462">
        <v>102</v>
      </c>
      <c r="AZ49" s="462">
        <v>102</v>
      </c>
      <c r="BA49" s="462">
        <v>102</v>
      </c>
      <c r="BB49" s="165"/>
      <c r="BC49" s="462">
        <v>1162</v>
      </c>
      <c r="BD49" s="462">
        <v>1162</v>
      </c>
      <c r="BE49" s="462">
        <v>1162</v>
      </c>
      <c r="BF49" s="462">
        <v>1162</v>
      </c>
      <c r="BG49" s="462">
        <v>1162</v>
      </c>
      <c r="BH49" s="462">
        <v>1162</v>
      </c>
      <c r="BI49" s="462">
        <v>1162</v>
      </c>
      <c r="BJ49" s="150"/>
      <c r="BN49" s="138"/>
      <c r="BO49" s="138"/>
      <c r="BP49" s="138"/>
    </row>
    <row r="50" spans="1:68" ht="25.5" hidden="1" customHeight="1" x14ac:dyDescent="0.15">
      <c r="A50" s="468" t="s">
        <v>156</v>
      </c>
      <c r="B50" s="468"/>
      <c r="C50" s="468"/>
      <c r="D50" s="468"/>
      <c r="E50" s="468"/>
      <c r="F50" s="468"/>
      <c r="G50" s="469"/>
      <c r="H50" s="470">
        <v>291</v>
      </c>
      <c r="I50" s="462">
        <v>291</v>
      </c>
      <c r="J50" s="462">
        <v>291</v>
      </c>
      <c r="K50" s="462">
        <v>291</v>
      </c>
      <c r="L50" s="462">
        <v>291</v>
      </c>
      <c r="M50" s="462">
        <v>291</v>
      </c>
      <c r="N50" s="462">
        <v>291</v>
      </c>
      <c r="O50" s="165"/>
      <c r="P50" s="462">
        <v>108</v>
      </c>
      <c r="Q50" s="462">
        <v>108</v>
      </c>
      <c r="R50" s="462">
        <v>108</v>
      </c>
      <c r="S50" s="462">
        <v>108</v>
      </c>
      <c r="T50" s="462">
        <v>108</v>
      </c>
      <c r="U50" s="462">
        <v>108</v>
      </c>
      <c r="V50" s="462">
        <v>108</v>
      </c>
      <c r="W50" s="165"/>
      <c r="X50" s="462">
        <v>109</v>
      </c>
      <c r="Y50" s="462">
        <v>109</v>
      </c>
      <c r="Z50" s="462">
        <v>109</v>
      </c>
      <c r="AA50" s="462">
        <v>109</v>
      </c>
      <c r="AB50" s="462">
        <v>109</v>
      </c>
      <c r="AC50" s="462">
        <v>109</v>
      </c>
      <c r="AD50" s="165"/>
      <c r="AE50" s="462">
        <v>108</v>
      </c>
      <c r="AF50" s="462">
        <v>108</v>
      </c>
      <c r="AG50" s="462">
        <v>108</v>
      </c>
      <c r="AH50" s="462">
        <v>108</v>
      </c>
      <c r="AI50" s="462">
        <v>108</v>
      </c>
      <c r="AJ50" s="462">
        <v>108</v>
      </c>
      <c r="AK50" s="462">
        <v>108</v>
      </c>
      <c r="AL50" s="165"/>
      <c r="AM50" s="165"/>
      <c r="AN50" s="462">
        <v>97</v>
      </c>
      <c r="AO50" s="462">
        <v>97</v>
      </c>
      <c r="AP50" s="462">
        <v>97</v>
      </c>
      <c r="AQ50" s="462">
        <v>97</v>
      </c>
      <c r="AR50" s="462">
        <v>97</v>
      </c>
      <c r="AS50" s="462">
        <v>97</v>
      </c>
      <c r="AT50" s="165"/>
      <c r="AU50" s="462">
        <v>97</v>
      </c>
      <c r="AV50" s="462">
        <v>97</v>
      </c>
      <c r="AW50" s="462">
        <v>97</v>
      </c>
      <c r="AX50" s="462">
        <v>97</v>
      </c>
      <c r="AY50" s="462">
        <v>97</v>
      </c>
      <c r="AZ50" s="462">
        <v>97</v>
      </c>
      <c r="BA50" s="462">
        <v>97</v>
      </c>
      <c r="BB50" s="165"/>
      <c r="BC50" s="462">
        <v>1891</v>
      </c>
      <c r="BD50" s="462">
        <v>1891</v>
      </c>
      <c r="BE50" s="462">
        <v>1891</v>
      </c>
      <c r="BF50" s="462">
        <v>1891</v>
      </c>
      <c r="BG50" s="462">
        <v>1891</v>
      </c>
      <c r="BH50" s="462">
        <v>1891</v>
      </c>
      <c r="BI50" s="462">
        <v>1891</v>
      </c>
      <c r="BJ50" s="150"/>
      <c r="BN50" s="138"/>
      <c r="BO50" s="138"/>
      <c r="BP50" s="138"/>
    </row>
    <row r="51" spans="1:68" ht="25.5" hidden="1" customHeight="1" x14ac:dyDescent="0.15">
      <c r="A51" s="468" t="s">
        <v>157</v>
      </c>
      <c r="B51" s="468"/>
      <c r="C51" s="468"/>
      <c r="D51" s="468"/>
      <c r="E51" s="468"/>
      <c r="F51" s="468"/>
      <c r="G51" s="469"/>
      <c r="H51" s="470">
        <v>294</v>
      </c>
      <c r="I51" s="462">
        <v>294</v>
      </c>
      <c r="J51" s="462">
        <v>294</v>
      </c>
      <c r="K51" s="462">
        <v>294</v>
      </c>
      <c r="L51" s="462">
        <v>294</v>
      </c>
      <c r="M51" s="462">
        <v>294</v>
      </c>
      <c r="N51" s="462">
        <v>294</v>
      </c>
      <c r="O51" s="165"/>
      <c r="P51" s="462">
        <v>259</v>
      </c>
      <c r="Q51" s="462">
        <v>259</v>
      </c>
      <c r="R51" s="462">
        <v>259</v>
      </c>
      <c r="S51" s="462">
        <v>259</v>
      </c>
      <c r="T51" s="462">
        <v>259</v>
      </c>
      <c r="U51" s="462">
        <v>259</v>
      </c>
      <c r="V51" s="462">
        <v>259</v>
      </c>
      <c r="W51" s="165"/>
      <c r="X51" s="462">
        <v>367</v>
      </c>
      <c r="Y51" s="462">
        <v>367</v>
      </c>
      <c r="Z51" s="462">
        <v>367</v>
      </c>
      <c r="AA51" s="462">
        <v>367</v>
      </c>
      <c r="AB51" s="462">
        <v>367</v>
      </c>
      <c r="AC51" s="462">
        <v>367</v>
      </c>
      <c r="AD51" s="165"/>
      <c r="AE51" s="462">
        <v>199</v>
      </c>
      <c r="AF51" s="462">
        <v>199</v>
      </c>
      <c r="AG51" s="462">
        <v>199</v>
      </c>
      <c r="AH51" s="462">
        <v>199</v>
      </c>
      <c r="AI51" s="462">
        <v>199</v>
      </c>
      <c r="AJ51" s="462">
        <v>199</v>
      </c>
      <c r="AK51" s="462">
        <v>199</v>
      </c>
      <c r="AL51" s="165"/>
      <c r="AM51" s="165"/>
      <c r="AN51" s="462">
        <v>225</v>
      </c>
      <c r="AO51" s="462">
        <v>225</v>
      </c>
      <c r="AP51" s="462">
        <v>225</v>
      </c>
      <c r="AQ51" s="462">
        <v>225</v>
      </c>
      <c r="AR51" s="462">
        <v>225</v>
      </c>
      <c r="AS51" s="462">
        <v>225</v>
      </c>
      <c r="AT51" s="165"/>
      <c r="AU51" s="462">
        <v>209</v>
      </c>
      <c r="AV51" s="462">
        <v>209</v>
      </c>
      <c r="AW51" s="462">
        <v>209</v>
      </c>
      <c r="AX51" s="462">
        <v>209</v>
      </c>
      <c r="AY51" s="462">
        <v>209</v>
      </c>
      <c r="AZ51" s="462">
        <v>209</v>
      </c>
      <c r="BA51" s="462">
        <v>209</v>
      </c>
      <c r="BB51" s="165"/>
      <c r="BC51" s="462">
        <v>2036</v>
      </c>
      <c r="BD51" s="462">
        <v>2036</v>
      </c>
      <c r="BE51" s="462">
        <v>2036</v>
      </c>
      <c r="BF51" s="462">
        <v>2036</v>
      </c>
      <c r="BG51" s="462">
        <v>2036</v>
      </c>
      <c r="BH51" s="462">
        <v>2036</v>
      </c>
      <c r="BI51" s="462">
        <v>2036</v>
      </c>
      <c r="BJ51" s="150"/>
      <c r="BN51" s="138"/>
      <c r="BO51" s="138"/>
      <c r="BP51" s="138"/>
    </row>
    <row r="52" spans="1:68" ht="25.5" hidden="1" customHeight="1" x14ac:dyDescent="0.15">
      <c r="A52" s="468" t="s">
        <v>158</v>
      </c>
      <c r="B52" s="468"/>
      <c r="C52" s="468"/>
      <c r="D52" s="468"/>
      <c r="E52" s="468"/>
      <c r="F52" s="468"/>
      <c r="G52" s="469"/>
      <c r="H52" s="470">
        <v>291</v>
      </c>
      <c r="I52" s="462">
        <v>291</v>
      </c>
      <c r="J52" s="462">
        <v>291</v>
      </c>
      <c r="K52" s="462">
        <v>291</v>
      </c>
      <c r="L52" s="462">
        <v>291</v>
      </c>
      <c r="M52" s="462">
        <v>291</v>
      </c>
      <c r="N52" s="462">
        <v>291</v>
      </c>
      <c r="O52" s="165"/>
      <c r="P52" s="462">
        <v>242</v>
      </c>
      <c r="Q52" s="462">
        <v>242</v>
      </c>
      <c r="R52" s="462">
        <v>242</v>
      </c>
      <c r="S52" s="462">
        <v>242</v>
      </c>
      <c r="T52" s="462">
        <v>242</v>
      </c>
      <c r="U52" s="462">
        <v>242</v>
      </c>
      <c r="V52" s="462">
        <v>242</v>
      </c>
      <c r="W52" s="165"/>
      <c r="X52" s="462">
        <v>312</v>
      </c>
      <c r="Y52" s="462">
        <v>312</v>
      </c>
      <c r="Z52" s="462">
        <v>312</v>
      </c>
      <c r="AA52" s="462">
        <v>312</v>
      </c>
      <c r="AB52" s="462">
        <v>312</v>
      </c>
      <c r="AC52" s="462">
        <v>312</v>
      </c>
      <c r="AD52" s="165"/>
      <c r="AE52" s="462">
        <v>165</v>
      </c>
      <c r="AF52" s="462">
        <v>165</v>
      </c>
      <c r="AG52" s="462">
        <v>165</v>
      </c>
      <c r="AH52" s="462">
        <v>165</v>
      </c>
      <c r="AI52" s="462">
        <v>165</v>
      </c>
      <c r="AJ52" s="462">
        <v>165</v>
      </c>
      <c r="AK52" s="462">
        <v>165</v>
      </c>
      <c r="AL52" s="165"/>
      <c r="AM52" s="165"/>
      <c r="AN52" s="462">
        <v>182</v>
      </c>
      <c r="AO52" s="462">
        <v>182</v>
      </c>
      <c r="AP52" s="462">
        <v>182</v>
      </c>
      <c r="AQ52" s="462">
        <v>182</v>
      </c>
      <c r="AR52" s="462">
        <v>182</v>
      </c>
      <c r="AS52" s="462">
        <v>182</v>
      </c>
      <c r="AT52" s="165"/>
      <c r="AU52" s="462">
        <v>159</v>
      </c>
      <c r="AV52" s="462">
        <v>159</v>
      </c>
      <c r="AW52" s="462">
        <v>159</v>
      </c>
      <c r="AX52" s="462">
        <v>159</v>
      </c>
      <c r="AY52" s="462">
        <v>159</v>
      </c>
      <c r="AZ52" s="462">
        <v>159</v>
      </c>
      <c r="BA52" s="462">
        <v>159</v>
      </c>
      <c r="BB52" s="165"/>
      <c r="BC52" s="462">
        <v>1220</v>
      </c>
      <c r="BD52" s="462">
        <v>1220</v>
      </c>
      <c r="BE52" s="462">
        <v>1220</v>
      </c>
      <c r="BF52" s="462">
        <v>1220</v>
      </c>
      <c r="BG52" s="462">
        <v>1220</v>
      </c>
      <c r="BH52" s="462">
        <v>1220</v>
      </c>
      <c r="BI52" s="462">
        <v>1220</v>
      </c>
      <c r="BJ52" s="150"/>
      <c r="BN52" s="138"/>
      <c r="BO52" s="138"/>
      <c r="BP52" s="138"/>
    </row>
    <row r="53" spans="1:68" ht="25.5" hidden="1" customHeight="1" x14ac:dyDescent="0.15">
      <c r="A53" s="468" t="s">
        <v>159</v>
      </c>
      <c r="B53" s="468"/>
      <c r="C53" s="468"/>
      <c r="D53" s="468"/>
      <c r="E53" s="468"/>
      <c r="F53" s="468"/>
      <c r="G53" s="469"/>
      <c r="H53" s="470">
        <v>291</v>
      </c>
      <c r="I53" s="462">
        <v>291</v>
      </c>
      <c r="J53" s="462">
        <v>291</v>
      </c>
      <c r="K53" s="462">
        <v>291</v>
      </c>
      <c r="L53" s="462">
        <v>291</v>
      </c>
      <c r="M53" s="462">
        <v>291</v>
      </c>
      <c r="N53" s="462">
        <v>291</v>
      </c>
      <c r="O53" s="165"/>
      <c r="P53" s="462">
        <v>152</v>
      </c>
      <c r="Q53" s="462">
        <v>152</v>
      </c>
      <c r="R53" s="462">
        <v>152</v>
      </c>
      <c r="S53" s="462">
        <v>152</v>
      </c>
      <c r="T53" s="462">
        <v>152</v>
      </c>
      <c r="U53" s="462">
        <v>152</v>
      </c>
      <c r="V53" s="462">
        <v>152</v>
      </c>
      <c r="W53" s="165"/>
      <c r="X53" s="462">
        <v>159</v>
      </c>
      <c r="Y53" s="462">
        <v>159</v>
      </c>
      <c r="Z53" s="462">
        <v>159</v>
      </c>
      <c r="AA53" s="462">
        <v>159</v>
      </c>
      <c r="AB53" s="462">
        <v>159</v>
      </c>
      <c r="AC53" s="462">
        <v>159</v>
      </c>
      <c r="AD53" s="165"/>
      <c r="AE53" s="462">
        <v>101</v>
      </c>
      <c r="AF53" s="462">
        <v>101</v>
      </c>
      <c r="AG53" s="462">
        <v>101</v>
      </c>
      <c r="AH53" s="462">
        <v>101</v>
      </c>
      <c r="AI53" s="462">
        <v>101</v>
      </c>
      <c r="AJ53" s="462">
        <v>101</v>
      </c>
      <c r="AK53" s="462">
        <v>101</v>
      </c>
      <c r="AL53" s="165"/>
      <c r="AM53" s="165"/>
      <c r="AN53" s="462">
        <v>106</v>
      </c>
      <c r="AO53" s="462">
        <v>106</v>
      </c>
      <c r="AP53" s="462">
        <v>106</v>
      </c>
      <c r="AQ53" s="462">
        <v>106</v>
      </c>
      <c r="AR53" s="462">
        <v>106</v>
      </c>
      <c r="AS53" s="462">
        <v>106</v>
      </c>
      <c r="AT53" s="165"/>
      <c r="AU53" s="462">
        <v>114</v>
      </c>
      <c r="AV53" s="462">
        <v>114</v>
      </c>
      <c r="AW53" s="462">
        <v>114</v>
      </c>
      <c r="AX53" s="462">
        <v>114</v>
      </c>
      <c r="AY53" s="462">
        <v>114</v>
      </c>
      <c r="AZ53" s="462">
        <v>114</v>
      </c>
      <c r="BA53" s="462">
        <v>114</v>
      </c>
      <c r="BB53" s="165"/>
      <c r="BC53" s="462">
        <v>332</v>
      </c>
      <c r="BD53" s="462">
        <v>332</v>
      </c>
      <c r="BE53" s="462">
        <v>332</v>
      </c>
      <c r="BF53" s="462">
        <v>332</v>
      </c>
      <c r="BG53" s="462">
        <v>332</v>
      </c>
      <c r="BH53" s="462">
        <v>332</v>
      </c>
      <c r="BI53" s="462">
        <v>332</v>
      </c>
      <c r="BJ53" s="150"/>
      <c r="BN53" s="138"/>
      <c r="BO53" s="138"/>
      <c r="BP53" s="138"/>
    </row>
    <row r="54" spans="1:68" ht="25.5" hidden="1" customHeight="1" x14ac:dyDescent="0.15">
      <c r="A54" s="468" t="s">
        <v>160</v>
      </c>
      <c r="B54" s="468"/>
      <c r="C54" s="468"/>
      <c r="D54" s="468"/>
      <c r="E54" s="468"/>
      <c r="F54" s="468"/>
      <c r="G54" s="469"/>
      <c r="H54" s="470">
        <v>291</v>
      </c>
      <c r="I54" s="462">
        <v>291</v>
      </c>
      <c r="J54" s="462">
        <v>291</v>
      </c>
      <c r="K54" s="462">
        <v>291</v>
      </c>
      <c r="L54" s="462">
        <v>291</v>
      </c>
      <c r="M54" s="462">
        <v>291</v>
      </c>
      <c r="N54" s="462">
        <v>291</v>
      </c>
      <c r="O54" s="165"/>
      <c r="P54" s="462">
        <v>157</v>
      </c>
      <c r="Q54" s="462">
        <v>157</v>
      </c>
      <c r="R54" s="462">
        <v>157</v>
      </c>
      <c r="S54" s="462">
        <v>157</v>
      </c>
      <c r="T54" s="462">
        <v>157</v>
      </c>
      <c r="U54" s="462">
        <v>157</v>
      </c>
      <c r="V54" s="462">
        <v>157</v>
      </c>
      <c r="W54" s="165"/>
      <c r="X54" s="462">
        <v>166</v>
      </c>
      <c r="Y54" s="462">
        <v>166</v>
      </c>
      <c r="Z54" s="462">
        <v>166</v>
      </c>
      <c r="AA54" s="462">
        <v>166</v>
      </c>
      <c r="AB54" s="462">
        <v>166</v>
      </c>
      <c r="AC54" s="462">
        <v>166</v>
      </c>
      <c r="AD54" s="165"/>
      <c r="AE54" s="462">
        <v>97</v>
      </c>
      <c r="AF54" s="462">
        <v>97</v>
      </c>
      <c r="AG54" s="462">
        <v>97</v>
      </c>
      <c r="AH54" s="462">
        <v>97</v>
      </c>
      <c r="AI54" s="462">
        <v>97</v>
      </c>
      <c r="AJ54" s="462">
        <v>97</v>
      </c>
      <c r="AK54" s="462">
        <v>97</v>
      </c>
      <c r="AL54" s="165"/>
      <c r="AM54" s="165"/>
      <c r="AN54" s="462">
        <v>113</v>
      </c>
      <c r="AO54" s="462">
        <v>113</v>
      </c>
      <c r="AP54" s="462">
        <v>113</v>
      </c>
      <c r="AQ54" s="462">
        <v>113</v>
      </c>
      <c r="AR54" s="462">
        <v>113</v>
      </c>
      <c r="AS54" s="462">
        <v>113</v>
      </c>
      <c r="AT54" s="165"/>
      <c r="AU54" s="462">
        <v>114</v>
      </c>
      <c r="AV54" s="462">
        <v>114</v>
      </c>
      <c r="AW54" s="462">
        <v>114</v>
      </c>
      <c r="AX54" s="462">
        <v>114</v>
      </c>
      <c r="AY54" s="462">
        <v>114</v>
      </c>
      <c r="AZ54" s="462">
        <v>114</v>
      </c>
      <c r="BA54" s="462">
        <v>114</v>
      </c>
      <c r="BB54" s="165"/>
      <c r="BC54" s="462">
        <v>423</v>
      </c>
      <c r="BD54" s="462">
        <v>423</v>
      </c>
      <c r="BE54" s="462">
        <v>423</v>
      </c>
      <c r="BF54" s="462">
        <v>423</v>
      </c>
      <c r="BG54" s="462">
        <v>423</v>
      </c>
      <c r="BH54" s="462">
        <v>423</v>
      </c>
      <c r="BI54" s="462">
        <v>423</v>
      </c>
      <c r="BJ54" s="150"/>
      <c r="BN54" s="138"/>
      <c r="BO54" s="138"/>
      <c r="BP54" s="138"/>
    </row>
    <row r="55" spans="1:68" ht="25.5" hidden="1" customHeight="1" x14ac:dyDescent="0.15">
      <c r="A55" s="468" t="s">
        <v>161</v>
      </c>
      <c r="B55" s="468"/>
      <c r="C55" s="468"/>
      <c r="D55" s="468"/>
      <c r="E55" s="468"/>
      <c r="F55" s="468"/>
      <c r="G55" s="469"/>
      <c r="H55" s="470">
        <v>291</v>
      </c>
      <c r="I55" s="462">
        <v>291</v>
      </c>
      <c r="J55" s="462">
        <v>291</v>
      </c>
      <c r="K55" s="462">
        <v>291</v>
      </c>
      <c r="L55" s="462">
        <v>291</v>
      </c>
      <c r="M55" s="462">
        <v>291</v>
      </c>
      <c r="N55" s="462">
        <v>291</v>
      </c>
      <c r="O55" s="165"/>
      <c r="P55" s="462">
        <v>157</v>
      </c>
      <c r="Q55" s="462">
        <v>157</v>
      </c>
      <c r="R55" s="462">
        <v>157</v>
      </c>
      <c r="S55" s="462">
        <v>157</v>
      </c>
      <c r="T55" s="462">
        <v>157</v>
      </c>
      <c r="U55" s="462">
        <v>157</v>
      </c>
      <c r="V55" s="462">
        <v>157</v>
      </c>
      <c r="W55" s="165"/>
      <c r="X55" s="462">
        <v>166</v>
      </c>
      <c r="Y55" s="462">
        <v>166</v>
      </c>
      <c r="Z55" s="462">
        <v>166</v>
      </c>
      <c r="AA55" s="462">
        <v>166</v>
      </c>
      <c r="AB55" s="462">
        <v>166</v>
      </c>
      <c r="AC55" s="462">
        <v>166</v>
      </c>
      <c r="AD55" s="165"/>
      <c r="AE55" s="462">
        <v>97</v>
      </c>
      <c r="AF55" s="462">
        <v>97</v>
      </c>
      <c r="AG55" s="462">
        <v>97</v>
      </c>
      <c r="AH55" s="462">
        <v>97</v>
      </c>
      <c r="AI55" s="462">
        <v>97</v>
      </c>
      <c r="AJ55" s="462">
        <v>97</v>
      </c>
      <c r="AK55" s="462">
        <v>97</v>
      </c>
      <c r="AL55" s="165"/>
      <c r="AM55" s="165"/>
      <c r="AN55" s="462">
        <v>113</v>
      </c>
      <c r="AO55" s="462">
        <v>113</v>
      </c>
      <c r="AP55" s="462">
        <v>113</v>
      </c>
      <c r="AQ55" s="462">
        <v>113</v>
      </c>
      <c r="AR55" s="462">
        <v>113</v>
      </c>
      <c r="AS55" s="462">
        <v>113</v>
      </c>
      <c r="AT55" s="165"/>
      <c r="AU55" s="462">
        <v>114</v>
      </c>
      <c r="AV55" s="462">
        <v>114</v>
      </c>
      <c r="AW55" s="462">
        <v>114</v>
      </c>
      <c r="AX55" s="462">
        <v>114</v>
      </c>
      <c r="AY55" s="462">
        <v>114</v>
      </c>
      <c r="AZ55" s="462">
        <v>114</v>
      </c>
      <c r="BA55" s="462">
        <v>114</v>
      </c>
      <c r="BB55" s="165"/>
      <c r="BC55" s="462">
        <v>424</v>
      </c>
      <c r="BD55" s="462">
        <v>424</v>
      </c>
      <c r="BE55" s="462">
        <v>424</v>
      </c>
      <c r="BF55" s="462">
        <v>424</v>
      </c>
      <c r="BG55" s="462">
        <v>424</v>
      </c>
      <c r="BH55" s="462">
        <v>424</v>
      </c>
      <c r="BI55" s="462">
        <v>424</v>
      </c>
      <c r="BJ55" s="150"/>
      <c r="BN55" s="138"/>
      <c r="BO55" s="138"/>
      <c r="BP55" s="138"/>
    </row>
    <row r="56" spans="1:68" s="154" customFormat="1" ht="25.5" hidden="1" customHeight="1" x14ac:dyDescent="0.15">
      <c r="A56" s="463" t="s">
        <v>140</v>
      </c>
      <c r="B56" s="463"/>
      <c r="C56" s="463"/>
      <c r="D56" s="463"/>
      <c r="E56" s="463"/>
      <c r="F56" s="463"/>
      <c r="G56" s="464"/>
      <c r="H56" s="465">
        <f>SUM(H46:H55)</f>
        <v>2894</v>
      </c>
      <c r="I56" s="466"/>
      <c r="J56" s="466"/>
      <c r="K56" s="466"/>
      <c r="L56" s="466"/>
      <c r="M56" s="466"/>
      <c r="N56" s="466"/>
      <c r="O56" s="178"/>
      <c r="P56" s="467">
        <f>SUM(P46:P55)</f>
        <v>1997</v>
      </c>
      <c r="Q56" s="467"/>
      <c r="R56" s="467"/>
      <c r="S56" s="467"/>
      <c r="T56" s="467"/>
      <c r="U56" s="467"/>
      <c r="V56" s="467"/>
      <c r="W56" s="178"/>
      <c r="X56" s="467">
        <f>SUM(X46:X55)</f>
        <v>2508</v>
      </c>
      <c r="Y56" s="467"/>
      <c r="Z56" s="467"/>
      <c r="AA56" s="467"/>
      <c r="AB56" s="467"/>
      <c r="AC56" s="467"/>
      <c r="AD56" s="178"/>
      <c r="AE56" s="467">
        <f>SUM(AE46:AE55)</f>
        <v>1499</v>
      </c>
      <c r="AF56" s="467"/>
      <c r="AG56" s="467"/>
      <c r="AH56" s="467"/>
      <c r="AI56" s="467"/>
      <c r="AJ56" s="467"/>
      <c r="AK56" s="467"/>
      <c r="AL56" s="178"/>
      <c r="AM56" s="178"/>
      <c r="AN56" s="467">
        <f>SUM(AN46:AN55)</f>
        <v>1528</v>
      </c>
      <c r="AO56" s="467"/>
      <c r="AP56" s="467"/>
      <c r="AQ56" s="467"/>
      <c r="AR56" s="467"/>
      <c r="AS56" s="467"/>
      <c r="AT56" s="178"/>
      <c r="AU56" s="467">
        <f>SUM(AU46:AU55)</f>
        <v>1427</v>
      </c>
      <c r="AV56" s="467"/>
      <c r="AW56" s="467"/>
      <c r="AX56" s="467"/>
      <c r="AY56" s="467"/>
      <c r="AZ56" s="467"/>
      <c r="BA56" s="467"/>
      <c r="BB56" s="178"/>
      <c r="BC56" s="466">
        <f>SUM(BC46:BC55)</f>
        <v>140018</v>
      </c>
      <c r="BD56" s="466"/>
      <c r="BE56" s="466"/>
      <c r="BF56" s="466"/>
      <c r="BG56" s="466"/>
      <c r="BH56" s="466"/>
      <c r="BI56" s="466"/>
      <c r="BJ56" s="179"/>
      <c r="BK56" s="153"/>
      <c r="BL56" s="153"/>
      <c r="BM56" s="153"/>
      <c r="BN56" s="153"/>
      <c r="BO56" s="153"/>
      <c r="BP56" s="153"/>
    </row>
    <row r="57" spans="1:68" ht="26.25" hidden="1" customHeight="1" x14ac:dyDescent="0.15">
      <c r="J57" s="150"/>
      <c r="K57" s="150"/>
      <c r="L57" s="150"/>
      <c r="AR57" s="461" t="s">
        <v>164</v>
      </c>
      <c r="AS57" s="461"/>
      <c r="AT57" s="461"/>
      <c r="AU57" s="461"/>
      <c r="AV57" s="461"/>
      <c r="AW57" s="461"/>
      <c r="AX57" s="461"/>
      <c r="AY57" s="461"/>
      <c r="AZ57" s="461"/>
      <c r="BA57" s="461"/>
      <c r="BB57" s="461"/>
      <c r="BC57" s="461"/>
      <c r="BD57" s="461"/>
      <c r="BE57" s="461"/>
      <c r="BF57" s="461"/>
      <c r="BG57" s="461"/>
      <c r="BH57" s="461"/>
      <c r="BI57" s="461"/>
      <c r="BJ57" s="461"/>
    </row>
    <row r="58" spans="1:68" x14ac:dyDescent="0.15">
      <c r="BJ58" s="150"/>
    </row>
    <row r="59" spans="1:68" x14ac:dyDescent="0.15">
      <c r="BJ59" s="150"/>
    </row>
    <row r="60" spans="1:68" x14ac:dyDescent="0.15">
      <c r="BJ60" s="150"/>
    </row>
    <row r="61" spans="1:68" x14ac:dyDescent="0.15">
      <c r="BJ61" s="150"/>
    </row>
    <row r="62" spans="1:68" x14ac:dyDescent="0.15">
      <c r="BJ62" s="150"/>
    </row>
    <row r="63" spans="1:68" x14ac:dyDescent="0.15">
      <c r="BJ63" s="150"/>
    </row>
    <row r="64" spans="1:68" x14ac:dyDescent="0.15">
      <c r="BJ64" s="150"/>
    </row>
    <row r="65" spans="62:62" x14ac:dyDescent="0.15">
      <c r="BJ65" s="150"/>
    </row>
    <row r="66" spans="62:62" x14ac:dyDescent="0.15">
      <c r="BJ66" s="150"/>
    </row>
    <row r="67" spans="62:62" x14ac:dyDescent="0.15">
      <c r="BJ67" s="150"/>
    </row>
    <row r="68" spans="62:62" x14ac:dyDescent="0.15">
      <c r="BJ68" s="150"/>
    </row>
    <row r="69" spans="62:62" x14ac:dyDescent="0.15">
      <c r="BJ69" s="150"/>
    </row>
    <row r="70" spans="62:62" x14ac:dyDescent="0.15">
      <c r="BJ70" s="150"/>
    </row>
    <row r="71" spans="62:62" x14ac:dyDescent="0.15">
      <c r="BJ71" s="150"/>
    </row>
    <row r="72" spans="62:62" x14ac:dyDescent="0.15">
      <c r="BJ72" s="150"/>
    </row>
    <row r="73" spans="62:62" x14ac:dyDescent="0.15">
      <c r="BJ73" s="150"/>
    </row>
    <row r="74" spans="62:62" x14ac:dyDescent="0.15">
      <c r="BJ74" s="150"/>
    </row>
  </sheetData>
  <mergeCells count="317">
    <mergeCell ref="AK3:AT3"/>
    <mergeCell ref="AU3:BA4"/>
    <mergeCell ref="BB3:BJ3"/>
    <mergeCell ref="I4:M4"/>
    <mergeCell ref="AK4:AP4"/>
    <mergeCell ref="AQ4:AT4"/>
    <mergeCell ref="BB4:BF4"/>
    <mergeCell ref="BG4:BJ4"/>
    <mergeCell ref="A3:H4"/>
    <mergeCell ref="I3:M3"/>
    <mergeCell ref="N3:S4"/>
    <mergeCell ref="T3:W4"/>
    <mergeCell ref="X3:AC4"/>
    <mergeCell ref="AD3:AJ4"/>
    <mergeCell ref="BI5:BJ5"/>
    <mergeCell ref="A6:H6"/>
    <mergeCell ref="I6:M6"/>
    <mergeCell ref="N6:S6"/>
    <mergeCell ref="T6:W6"/>
    <mergeCell ref="X6:AC6"/>
    <mergeCell ref="AD6:AJ6"/>
    <mergeCell ref="AK6:AP6"/>
    <mergeCell ref="AQ6:AT6"/>
    <mergeCell ref="AU6:BA6"/>
    <mergeCell ref="R5:S5"/>
    <mergeCell ref="AB5:AC5"/>
    <mergeCell ref="AI5:AJ5"/>
    <mergeCell ref="AO5:AP5"/>
    <mergeCell ref="AY5:BA5"/>
    <mergeCell ref="BD5:BF5"/>
    <mergeCell ref="BB6:BF6"/>
    <mergeCell ref="BG6:BJ6"/>
    <mergeCell ref="BB7:BF7"/>
    <mergeCell ref="BG7:BJ7"/>
    <mergeCell ref="A8:H8"/>
    <mergeCell ref="I8:M8"/>
    <mergeCell ref="N8:S8"/>
    <mergeCell ref="T8:W8"/>
    <mergeCell ref="X8:AC8"/>
    <mergeCell ref="AD8:AJ8"/>
    <mergeCell ref="AK8:AP8"/>
    <mergeCell ref="A7:H7"/>
    <mergeCell ref="I7:M7"/>
    <mergeCell ref="N7:S7"/>
    <mergeCell ref="T7:W7"/>
    <mergeCell ref="X7:AC7"/>
    <mergeCell ref="AD7:AJ7"/>
    <mergeCell ref="AK7:AP7"/>
    <mergeCell ref="AQ7:AT7"/>
    <mergeCell ref="AU7:BA7"/>
    <mergeCell ref="A10:H10"/>
    <mergeCell ref="I10:M10"/>
    <mergeCell ref="N10:S10"/>
    <mergeCell ref="T10:W10"/>
    <mergeCell ref="X10:AC10"/>
    <mergeCell ref="AQ8:AT8"/>
    <mergeCell ref="AU8:BA8"/>
    <mergeCell ref="BB8:BF8"/>
    <mergeCell ref="BG8:BJ8"/>
    <mergeCell ref="A9:H9"/>
    <mergeCell ref="I9:M9"/>
    <mergeCell ref="N9:S9"/>
    <mergeCell ref="T9:W9"/>
    <mergeCell ref="X9:AC9"/>
    <mergeCell ref="AD9:AJ9"/>
    <mergeCell ref="AD10:AJ10"/>
    <mergeCell ref="AK10:AP10"/>
    <mergeCell ref="AQ10:AT10"/>
    <mergeCell ref="AU10:BA10"/>
    <mergeCell ref="BB10:BF10"/>
    <mergeCell ref="BG10:BJ10"/>
    <mergeCell ref="AK9:AP9"/>
    <mergeCell ref="AQ9:AT9"/>
    <mergeCell ref="AU9:BA9"/>
    <mergeCell ref="BB9:BF9"/>
    <mergeCell ref="BG9:BJ9"/>
    <mergeCell ref="A12:H12"/>
    <mergeCell ref="I12:M12"/>
    <mergeCell ref="N12:S12"/>
    <mergeCell ref="T12:W12"/>
    <mergeCell ref="X12:AC12"/>
    <mergeCell ref="A11:H11"/>
    <mergeCell ref="I11:M11"/>
    <mergeCell ref="N11:S11"/>
    <mergeCell ref="T11:W11"/>
    <mergeCell ref="X11:AC11"/>
    <mergeCell ref="AD12:AJ12"/>
    <mergeCell ref="AK12:AP12"/>
    <mergeCell ref="AQ12:AT12"/>
    <mergeCell ref="AU12:BA12"/>
    <mergeCell ref="BB12:BF12"/>
    <mergeCell ref="BG12:BJ12"/>
    <mergeCell ref="AK11:AP11"/>
    <mergeCell ref="AQ11:AT11"/>
    <mergeCell ref="AU11:BA11"/>
    <mergeCell ref="BB11:BF11"/>
    <mergeCell ref="BG11:BJ11"/>
    <mergeCell ref="AD11:AJ11"/>
    <mergeCell ref="A14:H14"/>
    <mergeCell ref="I14:M14"/>
    <mergeCell ref="N14:S14"/>
    <mergeCell ref="T14:W14"/>
    <mergeCell ref="X14:AC14"/>
    <mergeCell ref="AD14:AJ14"/>
    <mergeCell ref="A13:H13"/>
    <mergeCell ref="I13:M13"/>
    <mergeCell ref="N13:S13"/>
    <mergeCell ref="T13:W13"/>
    <mergeCell ref="X13:AC13"/>
    <mergeCell ref="AD13:AJ13"/>
    <mergeCell ref="AK14:AP14"/>
    <mergeCell ref="AQ14:AT14"/>
    <mergeCell ref="AU14:BA14"/>
    <mergeCell ref="BB14:BF14"/>
    <mergeCell ref="BG14:BJ14"/>
    <mergeCell ref="AS15:BJ15"/>
    <mergeCell ref="AK13:AP13"/>
    <mergeCell ref="AQ13:AT13"/>
    <mergeCell ref="AU13:BA13"/>
    <mergeCell ref="BB13:BJ13"/>
    <mergeCell ref="A21:G22"/>
    <mergeCell ref="H21:O22"/>
    <mergeCell ref="P21:W22"/>
    <mergeCell ref="X21:AU21"/>
    <mergeCell ref="AV21:BC22"/>
    <mergeCell ref="X22:AE22"/>
    <mergeCell ref="AF22:AM22"/>
    <mergeCell ref="AN22:AU22"/>
    <mergeCell ref="BB23:BC23"/>
    <mergeCell ref="A24:G24"/>
    <mergeCell ref="H24:N24"/>
    <mergeCell ref="P24:V24"/>
    <mergeCell ref="X24:AD24"/>
    <mergeCell ref="AG24:AL24"/>
    <mergeCell ref="AN24:AT24"/>
    <mergeCell ref="AV24:BB24"/>
    <mergeCell ref="N23:O23"/>
    <mergeCell ref="V23:W23"/>
    <mergeCell ref="AD23:AE23"/>
    <mergeCell ref="AL23:AM23"/>
    <mergeCell ref="AT23:AU23"/>
    <mergeCell ref="AN25:AT25"/>
    <mergeCell ref="AV25:BB25"/>
    <mergeCell ref="A26:G26"/>
    <mergeCell ref="H26:N26"/>
    <mergeCell ref="P26:V26"/>
    <mergeCell ref="X26:AD26"/>
    <mergeCell ref="AG26:AL26"/>
    <mergeCell ref="AN26:AT26"/>
    <mergeCell ref="AV26:BB26"/>
    <mergeCell ref="A25:G25"/>
    <mergeCell ref="H25:N25"/>
    <mergeCell ref="P25:V25"/>
    <mergeCell ref="X25:AD25"/>
    <mergeCell ref="AG25:AL25"/>
    <mergeCell ref="AN27:AT27"/>
    <mergeCell ref="AV27:BB27"/>
    <mergeCell ref="A28:G28"/>
    <mergeCell ref="H28:N28"/>
    <mergeCell ref="P28:V28"/>
    <mergeCell ref="X28:AD28"/>
    <mergeCell ref="AG28:AL28"/>
    <mergeCell ref="AN28:AT28"/>
    <mergeCell ref="AV28:BB28"/>
    <mergeCell ref="A27:G27"/>
    <mergeCell ref="H27:N27"/>
    <mergeCell ref="P27:V27"/>
    <mergeCell ref="X27:AD27"/>
    <mergeCell ref="AG27:AL27"/>
    <mergeCell ref="AN29:AT29"/>
    <mergeCell ref="AV29:BB29"/>
    <mergeCell ref="A30:G30"/>
    <mergeCell ref="H30:N30"/>
    <mergeCell ref="P30:V30"/>
    <mergeCell ref="X30:AD30"/>
    <mergeCell ref="AG30:AL30"/>
    <mergeCell ref="AN30:AT30"/>
    <mergeCell ref="AV30:BB30"/>
    <mergeCell ref="A29:G29"/>
    <mergeCell ref="H29:N29"/>
    <mergeCell ref="P29:V29"/>
    <mergeCell ref="X29:AD29"/>
    <mergeCell ref="AG29:AL29"/>
    <mergeCell ref="AN33:AT33"/>
    <mergeCell ref="AV33:BB33"/>
    <mergeCell ref="A34:G34"/>
    <mergeCell ref="H34:N34"/>
    <mergeCell ref="P34:V34"/>
    <mergeCell ref="X34:AD34"/>
    <mergeCell ref="AG34:AL34"/>
    <mergeCell ref="AN34:AT34"/>
    <mergeCell ref="AV34:BB34"/>
    <mergeCell ref="A33:G33"/>
    <mergeCell ref="H33:N33"/>
    <mergeCell ref="P33:V33"/>
    <mergeCell ref="X33:AD33"/>
    <mergeCell ref="AG33:AL33"/>
    <mergeCell ref="AN31:AT31"/>
    <mergeCell ref="AV31:BB31"/>
    <mergeCell ref="A32:G32"/>
    <mergeCell ref="H32:N32"/>
    <mergeCell ref="P32:V32"/>
    <mergeCell ref="X32:AD32"/>
    <mergeCell ref="AG32:AL32"/>
    <mergeCell ref="AN32:AT32"/>
    <mergeCell ref="AV32:BB32"/>
    <mergeCell ref="A31:G31"/>
    <mergeCell ref="H31:N31"/>
    <mergeCell ref="P31:V31"/>
    <mergeCell ref="X31:AD31"/>
    <mergeCell ref="AG31:AL31"/>
    <mergeCell ref="BA42:BJ42"/>
    <mergeCell ref="BI45:BJ45"/>
    <mergeCell ref="A46:G46"/>
    <mergeCell ref="H46:N46"/>
    <mergeCell ref="P46:V46"/>
    <mergeCell ref="X46:AC46"/>
    <mergeCell ref="AE46:AK46"/>
    <mergeCell ref="AN46:AS46"/>
    <mergeCell ref="AU46:BA46"/>
    <mergeCell ref="BC46:BI46"/>
    <mergeCell ref="A43:G44"/>
    <mergeCell ref="H43:O44"/>
    <mergeCell ref="P43:W44"/>
    <mergeCell ref="X43:AD44"/>
    <mergeCell ref="AE43:BB43"/>
    <mergeCell ref="BC43:BJ44"/>
    <mergeCell ref="AE44:AL44"/>
    <mergeCell ref="AM44:AT44"/>
    <mergeCell ref="AU44:BB44"/>
    <mergeCell ref="N45:O45"/>
    <mergeCell ref="V45:W45"/>
    <mergeCell ref="AC45:AD45"/>
    <mergeCell ref="AK45:AL45"/>
    <mergeCell ref="AS45:AT45"/>
    <mergeCell ref="AN48:AS48"/>
    <mergeCell ref="AU48:BA48"/>
    <mergeCell ref="BC48:BI48"/>
    <mergeCell ref="A47:G47"/>
    <mergeCell ref="H47:N47"/>
    <mergeCell ref="P47:V47"/>
    <mergeCell ref="X47:AC47"/>
    <mergeCell ref="AE47:AK47"/>
    <mergeCell ref="AN47:AS47"/>
    <mergeCell ref="BA45:BB45"/>
    <mergeCell ref="AU49:BA49"/>
    <mergeCell ref="BC49:BI49"/>
    <mergeCell ref="A50:G50"/>
    <mergeCell ref="H50:N50"/>
    <mergeCell ref="P50:V50"/>
    <mergeCell ref="X50:AC50"/>
    <mergeCell ref="AE50:AK50"/>
    <mergeCell ref="AN50:AS50"/>
    <mergeCell ref="AU50:BA50"/>
    <mergeCell ref="BC50:BI50"/>
    <mergeCell ref="A49:G49"/>
    <mergeCell ref="H49:N49"/>
    <mergeCell ref="P49:V49"/>
    <mergeCell ref="X49:AC49"/>
    <mergeCell ref="AE49:AK49"/>
    <mergeCell ref="AN49:AS49"/>
    <mergeCell ref="AU47:BA47"/>
    <mergeCell ref="BC47:BI47"/>
    <mergeCell ref="A48:G48"/>
    <mergeCell ref="H48:N48"/>
    <mergeCell ref="P48:V48"/>
    <mergeCell ref="X48:AC48"/>
    <mergeCell ref="AE48:AK48"/>
    <mergeCell ref="AU51:BA51"/>
    <mergeCell ref="BC51:BI51"/>
    <mergeCell ref="A52:G52"/>
    <mergeCell ref="H52:N52"/>
    <mergeCell ref="P52:V52"/>
    <mergeCell ref="X52:AC52"/>
    <mergeCell ref="AE52:AK52"/>
    <mergeCell ref="AN52:AS52"/>
    <mergeCell ref="AU52:BA52"/>
    <mergeCell ref="BC52:BI52"/>
    <mergeCell ref="A51:G51"/>
    <mergeCell ref="H51:N51"/>
    <mergeCell ref="P51:V51"/>
    <mergeCell ref="X51:AC51"/>
    <mergeCell ref="AE51:AK51"/>
    <mergeCell ref="AN51:AS51"/>
    <mergeCell ref="AU53:BA53"/>
    <mergeCell ref="BC53:BI53"/>
    <mergeCell ref="A54:G54"/>
    <mergeCell ref="H54:N54"/>
    <mergeCell ref="P54:V54"/>
    <mergeCell ref="X54:AC54"/>
    <mergeCell ref="AE54:AK54"/>
    <mergeCell ref="AN54:AS54"/>
    <mergeCell ref="AU54:BA54"/>
    <mergeCell ref="BC54:BI54"/>
    <mergeCell ref="A53:G53"/>
    <mergeCell ref="H53:N53"/>
    <mergeCell ref="P53:V53"/>
    <mergeCell ref="X53:AC53"/>
    <mergeCell ref="AE53:AK53"/>
    <mergeCell ref="AN53:AS53"/>
    <mergeCell ref="AR57:BJ57"/>
    <mergeCell ref="AU55:BA55"/>
    <mergeCell ref="BC55:BI55"/>
    <mergeCell ref="A56:G56"/>
    <mergeCell ref="H56:N56"/>
    <mergeCell ref="P56:V56"/>
    <mergeCell ref="X56:AC56"/>
    <mergeCell ref="AE56:AK56"/>
    <mergeCell ref="AN56:AS56"/>
    <mergeCell ref="AU56:BA56"/>
    <mergeCell ref="BC56:BI56"/>
    <mergeCell ref="A55:G55"/>
    <mergeCell ref="H55:N55"/>
    <mergeCell ref="P55:V55"/>
    <mergeCell ref="X55:AC55"/>
    <mergeCell ref="AE55:AK55"/>
    <mergeCell ref="AN55:AS55"/>
  </mergeCells>
  <phoneticPr fontId="3"/>
  <printOptions horizontalCentered="1"/>
  <pageMargins left="0.86614173228346458" right="0.70866141732283472" top="0.78740157480314965" bottom="1.1023622047244095" header="0.51181102362204722" footer="0.47244094488188981"/>
  <pageSetup paperSize="9" scale="70" firstPageNumber="65" orientation="portrait" r:id="rId1"/>
  <headerFooter scaleWithDoc="0" alignWithMargins="0"/>
  <rowBreaks count="1" manualBreakCount="1">
    <brk id="39" max="61" man="1"/>
  </rowBreaks>
  <ignoredErrors>
    <ignoredError sqref="N14:BA1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2"/>
  <sheetViews>
    <sheetView zoomScaleNormal="100" zoomScaleSheetLayoutView="80" workbookViewId="0"/>
  </sheetViews>
  <sheetFormatPr defaultColWidth="9.140625" defaultRowHeight="12" x14ac:dyDescent="0.15"/>
  <cols>
    <col min="1" max="77" width="1.7109375" style="181" customWidth="1"/>
    <col min="78" max="16384" width="9.140625" style="181"/>
  </cols>
  <sheetData>
    <row r="1" spans="1:58" ht="15" customHeight="1" x14ac:dyDescent="0.15">
      <c r="A1" s="180" t="s">
        <v>217</v>
      </c>
      <c r="B1" s="180"/>
      <c r="C1" s="180"/>
      <c r="D1" s="180"/>
      <c r="E1" s="180"/>
    </row>
    <row r="2" spans="1:58" ht="24" customHeight="1" thickBot="1" x14ac:dyDescent="0.2">
      <c r="B2" s="182"/>
      <c r="C2" s="182"/>
      <c r="D2" s="182"/>
      <c r="E2" s="182"/>
      <c r="F2" s="182"/>
      <c r="G2" s="182"/>
      <c r="H2" s="182"/>
      <c r="I2" s="182"/>
      <c r="J2" s="182"/>
      <c r="K2" s="182"/>
      <c r="L2" s="182"/>
      <c r="M2" s="182"/>
      <c r="V2" s="182" t="s">
        <v>218</v>
      </c>
    </row>
    <row r="3" spans="1:58" ht="20.100000000000001" customHeight="1" x14ac:dyDescent="0.15">
      <c r="A3" s="551" t="s">
        <v>219</v>
      </c>
      <c r="B3" s="536"/>
      <c r="C3" s="536"/>
      <c r="D3" s="536" t="s">
        <v>220</v>
      </c>
      <c r="E3" s="536"/>
      <c r="F3" s="536"/>
      <c r="G3" s="536"/>
      <c r="H3" s="536"/>
      <c r="I3" s="536"/>
      <c r="J3" s="536"/>
      <c r="K3" s="536"/>
      <c r="L3" s="536"/>
      <c r="M3" s="536"/>
      <c r="N3" s="532" t="s">
        <v>221</v>
      </c>
      <c r="O3" s="533"/>
      <c r="P3" s="533"/>
      <c r="Q3" s="533"/>
      <c r="R3" s="533"/>
      <c r="S3" s="533"/>
      <c r="T3" s="533"/>
      <c r="U3" s="533"/>
      <c r="V3" s="533"/>
      <c r="W3" s="533"/>
      <c r="X3" s="533"/>
      <c r="Y3" s="533"/>
      <c r="Z3" s="533"/>
      <c r="AA3" s="533"/>
      <c r="AB3" s="533"/>
      <c r="AC3" s="533"/>
      <c r="AD3" s="533"/>
      <c r="AE3" s="533"/>
      <c r="AF3" s="533"/>
      <c r="AG3" s="533"/>
      <c r="AH3" s="533"/>
      <c r="AI3" s="533"/>
      <c r="AJ3" s="533"/>
      <c r="AK3" s="533"/>
      <c r="AL3" s="552"/>
      <c r="AM3" s="532" t="s">
        <v>222</v>
      </c>
      <c r="AN3" s="533"/>
      <c r="AO3" s="533"/>
      <c r="AP3" s="533"/>
      <c r="AQ3" s="533"/>
      <c r="AR3" s="533"/>
      <c r="AS3" s="533"/>
      <c r="AT3" s="533"/>
      <c r="AU3" s="533"/>
      <c r="AV3" s="533"/>
      <c r="AW3" s="533"/>
      <c r="AX3" s="533"/>
      <c r="AY3" s="533"/>
      <c r="AZ3" s="533"/>
      <c r="BA3" s="533"/>
      <c r="BB3" s="533"/>
      <c r="BC3" s="533"/>
      <c r="BD3" s="533"/>
      <c r="BE3" s="533"/>
      <c r="BF3" s="533"/>
    </row>
    <row r="4" spans="1:58" ht="89.25" customHeight="1" x14ac:dyDescent="0.15">
      <c r="A4" s="542"/>
      <c r="B4" s="544"/>
      <c r="C4" s="544"/>
      <c r="D4" s="543" t="s">
        <v>223</v>
      </c>
      <c r="E4" s="544"/>
      <c r="F4" s="544"/>
      <c r="G4" s="544"/>
      <c r="H4" s="544"/>
      <c r="I4" s="543" t="s">
        <v>224</v>
      </c>
      <c r="J4" s="544"/>
      <c r="K4" s="544"/>
      <c r="L4" s="544"/>
      <c r="M4" s="544"/>
      <c r="N4" s="543" t="s">
        <v>225</v>
      </c>
      <c r="O4" s="544"/>
      <c r="P4" s="544"/>
      <c r="Q4" s="544"/>
      <c r="R4" s="544"/>
      <c r="S4" s="541" t="s">
        <v>226</v>
      </c>
      <c r="T4" s="534"/>
      <c r="U4" s="534"/>
      <c r="V4" s="534"/>
      <c r="W4" s="542"/>
      <c r="X4" s="543" t="s">
        <v>227</v>
      </c>
      <c r="Y4" s="544"/>
      <c r="Z4" s="544"/>
      <c r="AA4" s="544"/>
      <c r="AB4" s="544"/>
      <c r="AC4" s="543" t="s">
        <v>224</v>
      </c>
      <c r="AD4" s="544"/>
      <c r="AE4" s="544"/>
      <c r="AF4" s="544"/>
      <c r="AG4" s="544"/>
      <c r="AH4" s="543" t="s">
        <v>228</v>
      </c>
      <c r="AI4" s="544"/>
      <c r="AJ4" s="544"/>
      <c r="AK4" s="544"/>
      <c r="AL4" s="544"/>
      <c r="AM4" s="543" t="s">
        <v>225</v>
      </c>
      <c r="AN4" s="544"/>
      <c r="AO4" s="544"/>
      <c r="AP4" s="544"/>
      <c r="AQ4" s="544"/>
      <c r="AR4" s="543" t="s">
        <v>226</v>
      </c>
      <c r="AS4" s="544"/>
      <c r="AT4" s="544"/>
      <c r="AU4" s="544"/>
      <c r="AV4" s="544"/>
      <c r="AW4" s="543" t="s">
        <v>227</v>
      </c>
      <c r="AX4" s="544"/>
      <c r="AY4" s="544"/>
      <c r="AZ4" s="544"/>
      <c r="BA4" s="544"/>
      <c r="BB4" s="543" t="s">
        <v>224</v>
      </c>
      <c r="BC4" s="544"/>
      <c r="BD4" s="544"/>
      <c r="BE4" s="544"/>
      <c r="BF4" s="549"/>
    </row>
    <row r="5" spans="1:58" ht="26.25" customHeight="1" x14ac:dyDescent="0.15">
      <c r="A5" s="550">
        <v>56</v>
      </c>
      <c r="B5" s="550"/>
      <c r="C5" s="550"/>
      <c r="D5" s="534">
        <v>1</v>
      </c>
      <c r="E5" s="534"/>
      <c r="F5" s="534"/>
      <c r="G5" s="534"/>
      <c r="H5" s="534"/>
      <c r="I5" s="534">
        <v>1</v>
      </c>
      <c r="J5" s="534"/>
      <c r="K5" s="534"/>
      <c r="L5" s="534"/>
      <c r="M5" s="534"/>
      <c r="N5" s="534">
        <v>6</v>
      </c>
      <c r="O5" s="534"/>
      <c r="P5" s="534"/>
      <c r="Q5" s="534"/>
      <c r="R5" s="534"/>
      <c r="S5" s="534">
        <v>4</v>
      </c>
      <c r="T5" s="534"/>
      <c r="U5" s="534"/>
      <c r="V5" s="534"/>
      <c r="W5" s="534"/>
      <c r="X5" s="534">
        <v>7</v>
      </c>
      <c r="Y5" s="534"/>
      <c r="Z5" s="534"/>
      <c r="AA5" s="534"/>
      <c r="AB5" s="534"/>
      <c r="AC5" s="550">
        <v>2</v>
      </c>
      <c r="AD5" s="550"/>
      <c r="AE5" s="550"/>
      <c r="AF5" s="550"/>
      <c r="AG5" s="550"/>
      <c r="AH5" s="534">
        <v>1</v>
      </c>
      <c r="AI5" s="534"/>
      <c r="AJ5" s="534"/>
      <c r="AK5" s="534"/>
      <c r="AL5" s="534"/>
      <c r="AM5" s="534">
        <v>24</v>
      </c>
      <c r="AN5" s="534"/>
      <c r="AO5" s="534"/>
      <c r="AP5" s="534"/>
      <c r="AQ5" s="534"/>
      <c r="AR5" s="534">
        <v>4</v>
      </c>
      <c r="AS5" s="534"/>
      <c r="AT5" s="534"/>
      <c r="AU5" s="534"/>
      <c r="AV5" s="534"/>
      <c r="AW5" s="534">
        <v>5</v>
      </c>
      <c r="AX5" s="534"/>
      <c r="AY5" s="534"/>
      <c r="AZ5" s="534"/>
      <c r="BA5" s="534"/>
      <c r="BB5" s="534">
        <v>1</v>
      </c>
      <c r="BC5" s="534"/>
      <c r="BD5" s="534"/>
      <c r="BE5" s="534"/>
      <c r="BF5" s="534"/>
    </row>
    <row r="7" spans="1:58" x14ac:dyDescent="0.15">
      <c r="H7" s="182"/>
    </row>
    <row r="8" spans="1:58" ht="20.25" customHeight="1" thickBot="1" x14ac:dyDescent="0.2">
      <c r="B8" s="182"/>
      <c r="C8" s="182"/>
      <c r="D8" s="182"/>
      <c r="E8" s="182"/>
      <c r="F8" s="182"/>
      <c r="G8" s="182"/>
      <c r="H8" s="182"/>
      <c r="I8" s="182"/>
      <c r="J8" s="182"/>
      <c r="K8" s="182"/>
      <c r="L8" s="182"/>
      <c r="M8" s="182"/>
      <c r="N8" s="182"/>
      <c r="U8" s="182" t="s">
        <v>229</v>
      </c>
    </row>
    <row r="9" spans="1:58" ht="19.5" customHeight="1" x14ac:dyDescent="0.15">
      <c r="A9" s="554" t="s">
        <v>230</v>
      </c>
      <c r="B9" s="536"/>
      <c r="C9" s="536"/>
      <c r="D9" s="536"/>
      <c r="E9" s="536"/>
      <c r="F9" s="536"/>
      <c r="G9" s="536"/>
      <c r="H9" s="536"/>
      <c r="I9" s="536"/>
      <c r="J9" s="536"/>
      <c r="K9" s="536"/>
      <c r="L9" s="536"/>
      <c r="M9" s="532"/>
      <c r="N9" s="545" t="s">
        <v>231</v>
      </c>
      <c r="O9" s="533"/>
      <c r="P9" s="533"/>
      <c r="Q9" s="533"/>
      <c r="R9" s="533"/>
      <c r="S9" s="533"/>
      <c r="T9" s="533"/>
      <c r="U9" s="533"/>
      <c r="V9" s="533"/>
      <c r="W9" s="533"/>
      <c r="X9" s="533"/>
      <c r="Y9" s="533"/>
      <c r="Z9" s="533"/>
      <c r="AA9" s="533"/>
      <c r="AB9" s="533"/>
      <c r="AC9" s="555"/>
      <c r="AD9" s="545" t="s">
        <v>232</v>
      </c>
      <c r="AE9" s="546"/>
      <c r="AF9" s="546"/>
      <c r="AG9" s="546"/>
      <c r="AH9" s="546"/>
      <c r="AI9" s="546"/>
      <c r="AJ9" s="546"/>
      <c r="AK9" s="546"/>
      <c r="AL9" s="546"/>
      <c r="AM9" s="547"/>
      <c r="AN9" s="545" t="s">
        <v>233</v>
      </c>
      <c r="AO9" s="546"/>
      <c r="AP9" s="546"/>
      <c r="AQ9" s="546"/>
      <c r="AR9" s="546"/>
      <c r="AS9" s="546"/>
      <c r="AT9" s="546"/>
      <c r="AU9" s="546"/>
      <c r="AV9" s="546"/>
      <c r="AW9" s="547"/>
      <c r="AX9" s="545" t="s">
        <v>234</v>
      </c>
      <c r="AY9" s="546"/>
      <c r="AZ9" s="546"/>
      <c r="BA9" s="546"/>
      <c r="BB9" s="546"/>
      <c r="BC9" s="546"/>
      <c r="BD9" s="546"/>
      <c r="BE9" s="546"/>
      <c r="BF9" s="546"/>
    </row>
    <row r="10" spans="1:58" ht="21.75" customHeight="1" x14ac:dyDescent="0.15">
      <c r="A10" s="183" t="s">
        <v>235</v>
      </c>
      <c r="B10" s="183"/>
      <c r="C10" s="183"/>
      <c r="D10" s="182"/>
      <c r="E10" s="183"/>
      <c r="F10" s="183"/>
      <c r="G10" s="182"/>
      <c r="H10" s="183"/>
      <c r="I10" s="183"/>
      <c r="J10" s="182"/>
      <c r="K10" s="184"/>
      <c r="L10" s="184"/>
      <c r="M10" s="182"/>
      <c r="N10" s="185" t="s">
        <v>236</v>
      </c>
      <c r="O10" s="186"/>
      <c r="P10" s="186"/>
      <c r="Q10" s="186"/>
      <c r="R10" s="186"/>
      <c r="S10" s="186"/>
      <c r="T10" s="186"/>
      <c r="U10" s="186"/>
      <c r="V10" s="186"/>
      <c r="W10" s="186"/>
      <c r="X10" s="186"/>
      <c r="Y10" s="186"/>
      <c r="Z10" s="186"/>
      <c r="AA10" s="186"/>
      <c r="AB10" s="186"/>
      <c r="AC10" s="186"/>
      <c r="AD10" s="187" t="s">
        <v>237</v>
      </c>
      <c r="AE10" s="186"/>
      <c r="AF10" s="186"/>
      <c r="AG10" s="186"/>
      <c r="AH10" s="186"/>
      <c r="AI10" s="186"/>
      <c r="AJ10" s="186"/>
      <c r="AK10" s="186"/>
      <c r="AL10" s="186"/>
      <c r="AM10" s="186"/>
      <c r="AN10" s="537">
        <v>5989</v>
      </c>
      <c r="AO10" s="538"/>
      <c r="AP10" s="538"/>
      <c r="AQ10" s="538"/>
      <c r="AR10" s="538"/>
      <c r="AS10" s="538"/>
      <c r="AT10" s="538"/>
      <c r="AU10" s="538"/>
      <c r="AV10" s="538"/>
      <c r="AW10" s="186"/>
      <c r="AX10" s="183" t="s">
        <v>238</v>
      </c>
      <c r="AY10" s="182"/>
      <c r="AZ10" s="182"/>
      <c r="BA10" s="182"/>
      <c r="BB10" s="182"/>
      <c r="BC10" s="182"/>
      <c r="BD10" s="182"/>
      <c r="BE10" s="182"/>
    </row>
    <row r="11" spans="1:58" ht="21.75" customHeight="1" x14ac:dyDescent="0.15">
      <c r="A11" s="188" t="s">
        <v>239</v>
      </c>
      <c r="B11" s="188"/>
      <c r="C11" s="188"/>
      <c r="D11" s="189"/>
      <c r="E11" s="188"/>
      <c r="F11" s="188"/>
      <c r="G11" s="189"/>
      <c r="H11" s="188"/>
      <c r="I11" s="188"/>
      <c r="J11" s="189"/>
      <c r="K11" s="190"/>
      <c r="L11" s="190"/>
      <c r="M11" s="189"/>
      <c r="N11" s="191" t="s">
        <v>240</v>
      </c>
      <c r="O11" s="189"/>
      <c r="P11" s="189"/>
      <c r="Q11" s="189"/>
      <c r="R11" s="189"/>
      <c r="S11" s="189"/>
      <c r="T11" s="189"/>
      <c r="U11" s="189"/>
      <c r="V11" s="189"/>
      <c r="W11" s="189"/>
      <c r="X11" s="189"/>
      <c r="Y11" s="189"/>
      <c r="Z11" s="189"/>
      <c r="AA11" s="189"/>
      <c r="AB11" s="189"/>
      <c r="AC11" s="189"/>
      <c r="AD11" s="188" t="s">
        <v>241</v>
      </c>
      <c r="AE11" s="189"/>
      <c r="AF11" s="189"/>
      <c r="AG11" s="189"/>
      <c r="AH11" s="189"/>
      <c r="AI11" s="189"/>
      <c r="AJ11" s="189"/>
      <c r="AK11" s="189"/>
      <c r="AL11" s="189"/>
      <c r="AM11" s="189"/>
      <c r="AN11" s="539">
        <v>21348</v>
      </c>
      <c r="AO11" s="540"/>
      <c r="AP11" s="540"/>
      <c r="AQ11" s="540"/>
      <c r="AR11" s="540"/>
      <c r="AS11" s="540"/>
      <c r="AT11" s="540"/>
      <c r="AU11" s="540"/>
      <c r="AV11" s="540"/>
      <c r="AW11" s="189"/>
      <c r="AX11" s="188" t="s">
        <v>224</v>
      </c>
      <c r="AY11" s="189"/>
      <c r="AZ11" s="189"/>
      <c r="BA11" s="189"/>
      <c r="BB11" s="189"/>
      <c r="BC11" s="189"/>
      <c r="BD11" s="189"/>
      <c r="BE11" s="189"/>
      <c r="BF11" s="189"/>
    </row>
    <row r="12" spans="1:58" x14ac:dyDescent="0.15">
      <c r="A12" s="183"/>
      <c r="B12" s="183"/>
      <c r="C12" s="183"/>
      <c r="D12" s="183"/>
      <c r="E12" s="183"/>
      <c r="F12" s="183"/>
      <c r="G12" s="183"/>
      <c r="H12" s="183"/>
      <c r="I12" s="183"/>
      <c r="J12" s="184"/>
      <c r="K12" s="184"/>
      <c r="L12" s="184"/>
      <c r="M12" s="183"/>
      <c r="N12" s="183"/>
    </row>
    <row r="13" spans="1:58" x14ac:dyDescent="0.15">
      <c r="A13" s="183"/>
      <c r="B13" s="183"/>
      <c r="C13" s="183"/>
      <c r="D13" s="183"/>
      <c r="E13" s="183"/>
      <c r="F13" s="183"/>
      <c r="G13" s="183"/>
      <c r="H13" s="183"/>
      <c r="I13" s="183"/>
      <c r="J13" s="184"/>
      <c r="K13" s="184"/>
      <c r="L13" s="184"/>
      <c r="M13" s="183"/>
      <c r="N13" s="183"/>
    </row>
    <row r="15" spans="1:58" ht="18" customHeight="1" thickBot="1" x14ac:dyDescent="0.2">
      <c r="B15" s="182"/>
      <c r="C15" s="182"/>
      <c r="D15" s="182"/>
      <c r="E15" s="182"/>
      <c r="F15" s="182"/>
      <c r="G15" s="182"/>
      <c r="H15" s="182"/>
      <c r="I15" s="182"/>
      <c r="J15" s="182"/>
      <c r="K15" s="182"/>
      <c r="L15" s="182"/>
      <c r="M15" s="182"/>
      <c r="N15" s="182"/>
      <c r="V15" s="182" t="s">
        <v>242</v>
      </c>
    </row>
    <row r="16" spans="1:58" ht="19.5" customHeight="1" x14ac:dyDescent="0.15">
      <c r="A16" s="554" t="s">
        <v>230</v>
      </c>
      <c r="B16" s="536"/>
      <c r="C16" s="536"/>
      <c r="D16" s="536"/>
      <c r="E16" s="536"/>
      <c r="F16" s="536"/>
      <c r="G16" s="536"/>
      <c r="H16" s="536"/>
      <c r="I16" s="536"/>
      <c r="J16" s="536"/>
      <c r="K16" s="536"/>
      <c r="L16" s="536"/>
      <c r="M16" s="532"/>
      <c r="N16" s="545" t="s">
        <v>231</v>
      </c>
      <c r="O16" s="533"/>
      <c r="P16" s="533"/>
      <c r="Q16" s="533"/>
      <c r="R16" s="533"/>
      <c r="S16" s="533"/>
      <c r="T16" s="533"/>
      <c r="U16" s="533"/>
      <c r="V16" s="533"/>
      <c r="W16" s="533"/>
      <c r="X16" s="533"/>
      <c r="Y16" s="533"/>
      <c r="Z16" s="533"/>
      <c r="AA16" s="533"/>
      <c r="AB16" s="533"/>
      <c r="AC16" s="547"/>
      <c r="AD16" s="545" t="s">
        <v>232</v>
      </c>
      <c r="AE16" s="546"/>
      <c r="AF16" s="546"/>
      <c r="AG16" s="546"/>
      <c r="AH16" s="546"/>
      <c r="AI16" s="546"/>
      <c r="AJ16" s="546"/>
      <c r="AK16" s="546"/>
      <c r="AL16" s="546"/>
      <c r="AM16" s="547"/>
      <c r="AN16" s="535" t="s">
        <v>233</v>
      </c>
      <c r="AO16" s="536"/>
      <c r="AP16" s="536"/>
      <c r="AQ16" s="536"/>
      <c r="AR16" s="536"/>
      <c r="AS16" s="536"/>
      <c r="AT16" s="536"/>
      <c r="AU16" s="536"/>
      <c r="AV16" s="536"/>
      <c r="AW16" s="536"/>
      <c r="AX16" s="532"/>
      <c r="AY16" s="535" t="s">
        <v>234</v>
      </c>
      <c r="AZ16" s="535"/>
      <c r="BA16" s="536"/>
      <c r="BB16" s="536"/>
      <c r="BC16" s="536"/>
      <c r="BD16" s="536"/>
      <c r="BE16" s="536"/>
      <c r="BF16" s="532"/>
    </row>
    <row r="17" spans="1:58" ht="17.100000000000001" customHeight="1" x14ac:dyDescent="0.15">
      <c r="A17" s="192" t="s">
        <v>243</v>
      </c>
      <c r="B17" s="187"/>
      <c r="C17" s="187"/>
      <c r="D17" s="186"/>
      <c r="E17" s="187"/>
      <c r="F17" s="187"/>
      <c r="G17" s="186"/>
      <c r="H17" s="187"/>
      <c r="I17" s="187"/>
      <c r="J17" s="186"/>
      <c r="K17" s="186"/>
      <c r="L17" s="195"/>
      <c r="N17" s="185" t="s">
        <v>244</v>
      </c>
      <c r="O17" s="186"/>
      <c r="P17" s="186"/>
      <c r="Q17" s="182"/>
      <c r="R17" s="182"/>
      <c r="S17" s="182"/>
      <c r="T17" s="182"/>
      <c r="U17" s="182"/>
      <c r="V17" s="182"/>
      <c r="W17" s="182"/>
      <c r="X17" s="182"/>
      <c r="Y17" s="182"/>
      <c r="Z17" s="182"/>
      <c r="AA17" s="182"/>
      <c r="AB17" s="182"/>
      <c r="AC17" s="182"/>
      <c r="AD17" s="187" t="s">
        <v>237</v>
      </c>
      <c r="AE17" s="186"/>
      <c r="AF17" s="186"/>
      <c r="AG17" s="186"/>
      <c r="AH17" s="186"/>
      <c r="AI17" s="186"/>
      <c r="AJ17" s="186"/>
      <c r="AK17" s="186"/>
      <c r="AL17" s="186"/>
      <c r="AM17" s="186"/>
      <c r="AN17" s="194" t="s">
        <v>245</v>
      </c>
      <c r="AO17" s="195"/>
      <c r="AP17" s="186"/>
      <c r="AQ17" s="186"/>
      <c r="AR17" s="186"/>
      <c r="AS17" s="186"/>
      <c r="AT17" s="186"/>
      <c r="AU17" s="186"/>
      <c r="AV17" s="186"/>
      <c r="AW17" s="186"/>
      <c r="AX17" s="186"/>
      <c r="AY17" s="183" t="s">
        <v>238</v>
      </c>
      <c r="AZ17" s="183"/>
      <c r="BA17" s="182"/>
      <c r="BB17" s="182"/>
      <c r="BC17" s="182"/>
      <c r="BD17" s="182"/>
      <c r="BE17" s="182"/>
      <c r="BF17" s="182"/>
    </row>
    <row r="18" spans="1:58" ht="17.100000000000001" customHeight="1" x14ac:dyDescent="0.15">
      <c r="A18" s="192" t="s">
        <v>246</v>
      </c>
      <c r="B18" s="183"/>
      <c r="C18" s="183"/>
      <c r="D18" s="182"/>
      <c r="E18" s="183"/>
      <c r="F18" s="183"/>
      <c r="G18" s="182"/>
      <c r="H18" s="183"/>
      <c r="I18" s="183"/>
      <c r="J18" s="182"/>
      <c r="K18" s="182"/>
      <c r="L18" s="193"/>
      <c r="N18" s="196" t="s">
        <v>247</v>
      </c>
      <c r="O18" s="197"/>
      <c r="P18" s="197"/>
      <c r="Q18" s="197"/>
      <c r="R18" s="197"/>
      <c r="S18" s="197"/>
      <c r="T18" s="197"/>
      <c r="U18" s="197"/>
      <c r="V18" s="197"/>
      <c r="W18" s="197"/>
      <c r="X18" s="197"/>
      <c r="Y18" s="197"/>
      <c r="Z18" s="197"/>
      <c r="AA18" s="197"/>
      <c r="AB18" s="197"/>
      <c r="AC18" s="197"/>
      <c r="AD18" s="198" t="s">
        <v>248</v>
      </c>
      <c r="AE18" s="197"/>
      <c r="AF18" s="197"/>
      <c r="AG18" s="197"/>
      <c r="AH18" s="197"/>
      <c r="AI18" s="197"/>
      <c r="AJ18" s="197"/>
      <c r="AK18" s="197"/>
      <c r="AL18" s="197"/>
      <c r="AM18" s="197"/>
      <c r="AN18" s="199" t="s">
        <v>249</v>
      </c>
      <c r="AO18" s="200"/>
      <c r="AP18" s="197"/>
      <c r="AQ18" s="182"/>
      <c r="AR18" s="182"/>
      <c r="AS18" s="182"/>
      <c r="AT18" s="182"/>
      <c r="AU18" s="182"/>
      <c r="AV18" s="182"/>
      <c r="AW18" s="182"/>
      <c r="AX18" s="182"/>
      <c r="AY18" s="183" t="s">
        <v>250</v>
      </c>
      <c r="AZ18" s="183"/>
      <c r="BA18" s="182"/>
      <c r="BB18" s="182"/>
      <c r="BC18" s="182"/>
      <c r="BD18" s="182"/>
      <c r="BE18" s="182"/>
      <c r="BF18" s="182"/>
    </row>
    <row r="19" spans="1:58" ht="17.100000000000001" customHeight="1" x14ac:dyDescent="0.15">
      <c r="A19" s="192" t="s">
        <v>251</v>
      </c>
      <c r="B19" s="183"/>
      <c r="C19" s="183"/>
      <c r="D19" s="182"/>
      <c r="E19" s="183"/>
      <c r="F19" s="183"/>
      <c r="G19" s="182"/>
      <c r="H19" s="183"/>
      <c r="I19" s="183"/>
      <c r="J19" s="182"/>
      <c r="K19" s="182"/>
      <c r="L19" s="193"/>
      <c r="N19" s="196" t="s">
        <v>252</v>
      </c>
      <c r="O19" s="197"/>
      <c r="P19" s="197"/>
      <c r="Q19" s="197"/>
      <c r="R19" s="197"/>
      <c r="S19" s="197"/>
      <c r="T19" s="197"/>
      <c r="U19" s="197"/>
      <c r="V19" s="197"/>
      <c r="W19" s="197"/>
      <c r="X19" s="197"/>
      <c r="Y19" s="197"/>
      <c r="Z19" s="197"/>
      <c r="AA19" s="197"/>
      <c r="AB19" s="197"/>
      <c r="AC19" s="197"/>
      <c r="AD19" s="198" t="s">
        <v>253</v>
      </c>
      <c r="AE19" s="197"/>
      <c r="AF19" s="197"/>
      <c r="AG19" s="197"/>
      <c r="AH19" s="197"/>
      <c r="AI19" s="197"/>
      <c r="AJ19" s="197"/>
      <c r="AK19" s="197"/>
      <c r="AL19" s="197"/>
      <c r="AM19" s="197"/>
      <c r="AN19" s="199" t="s">
        <v>254</v>
      </c>
      <c r="AO19" s="200"/>
      <c r="AP19" s="197"/>
      <c r="AQ19" s="182"/>
      <c r="AR19" s="182"/>
      <c r="AS19" s="182"/>
      <c r="AT19" s="182"/>
      <c r="AU19" s="182"/>
      <c r="AV19" s="182"/>
      <c r="AW19" s="182"/>
      <c r="AX19" s="182"/>
      <c r="AY19" s="183" t="s">
        <v>133</v>
      </c>
      <c r="AZ19" s="183"/>
      <c r="BA19" s="182"/>
      <c r="BB19" s="182"/>
      <c r="BC19" s="182"/>
      <c r="BD19" s="182"/>
      <c r="BE19" s="182"/>
      <c r="BF19" s="182"/>
    </row>
    <row r="20" spans="1:58" s="182" customFormat="1" ht="17.100000000000001" customHeight="1" x14ac:dyDescent="0.15">
      <c r="A20" s="183" t="s">
        <v>165</v>
      </c>
      <c r="B20" s="183"/>
      <c r="C20" s="183"/>
      <c r="E20" s="183"/>
      <c r="F20" s="183"/>
      <c r="H20" s="183"/>
      <c r="I20" s="183"/>
      <c r="L20" s="193"/>
      <c r="N20" s="196" t="s">
        <v>166</v>
      </c>
      <c r="O20" s="197"/>
      <c r="P20" s="197"/>
      <c r="Q20" s="197"/>
      <c r="R20" s="197"/>
      <c r="S20" s="197"/>
      <c r="T20" s="197"/>
      <c r="U20" s="197"/>
      <c r="V20" s="197"/>
      <c r="W20" s="197"/>
      <c r="X20" s="197"/>
      <c r="Y20" s="197"/>
      <c r="Z20" s="197"/>
      <c r="AA20" s="197"/>
      <c r="AB20" s="197"/>
      <c r="AC20" s="197"/>
      <c r="AD20" s="198" t="s">
        <v>167</v>
      </c>
      <c r="AE20" s="197"/>
      <c r="AF20" s="197"/>
      <c r="AG20" s="197"/>
      <c r="AH20" s="197"/>
      <c r="AI20" s="197"/>
      <c r="AJ20" s="197"/>
      <c r="AK20" s="197"/>
      <c r="AL20" s="197"/>
      <c r="AM20" s="197"/>
      <c r="AN20" s="199" t="s">
        <v>168</v>
      </c>
      <c r="AO20" s="200"/>
      <c r="AP20" s="197"/>
      <c r="AY20" s="183" t="s">
        <v>133</v>
      </c>
      <c r="AZ20" s="183"/>
    </row>
    <row r="21" spans="1:58" ht="17.100000000000001" customHeight="1" x14ac:dyDescent="0.15">
      <c r="A21" s="192" t="s">
        <v>255</v>
      </c>
      <c r="B21" s="183"/>
      <c r="C21" s="183"/>
      <c r="D21" s="182"/>
      <c r="E21" s="183"/>
      <c r="F21" s="183"/>
      <c r="G21" s="182"/>
      <c r="H21" s="183"/>
      <c r="I21" s="183"/>
      <c r="J21" s="182"/>
      <c r="K21" s="182"/>
      <c r="L21" s="193"/>
      <c r="N21" s="196" t="s">
        <v>256</v>
      </c>
      <c r="O21" s="197"/>
      <c r="P21" s="197"/>
      <c r="Q21" s="197"/>
      <c r="R21" s="197"/>
      <c r="S21" s="197"/>
      <c r="T21" s="197"/>
      <c r="U21" s="197"/>
      <c r="V21" s="197"/>
      <c r="W21" s="197"/>
      <c r="X21" s="197"/>
      <c r="Y21" s="197"/>
      <c r="Z21" s="197"/>
      <c r="AA21" s="197"/>
      <c r="AB21" s="197"/>
      <c r="AC21" s="197"/>
      <c r="AD21" s="198" t="s">
        <v>257</v>
      </c>
      <c r="AE21" s="197"/>
      <c r="AF21" s="197"/>
      <c r="AG21" s="197"/>
      <c r="AH21" s="197"/>
      <c r="AI21" s="197"/>
      <c r="AJ21" s="197"/>
      <c r="AK21" s="197"/>
      <c r="AL21" s="197"/>
      <c r="AM21" s="197"/>
      <c r="AN21" s="199" t="s">
        <v>258</v>
      </c>
      <c r="AO21" s="200"/>
      <c r="AP21" s="197"/>
      <c r="AQ21" s="182"/>
      <c r="AR21" s="182"/>
      <c r="AS21" s="182"/>
      <c r="AT21" s="182"/>
      <c r="AU21" s="182"/>
      <c r="AV21" s="182"/>
      <c r="AW21" s="182"/>
      <c r="AX21" s="182"/>
      <c r="AY21" s="183" t="s">
        <v>259</v>
      </c>
      <c r="AZ21" s="183"/>
      <c r="BA21" s="182"/>
      <c r="BB21" s="182"/>
      <c r="BC21" s="182"/>
      <c r="BD21" s="182"/>
      <c r="BE21" s="182"/>
      <c r="BF21" s="182"/>
    </row>
    <row r="22" spans="1:58" ht="17.100000000000001" customHeight="1" x14ac:dyDescent="0.15">
      <c r="A22" s="201" t="s">
        <v>260</v>
      </c>
      <c r="B22" s="635"/>
      <c r="C22" s="635"/>
      <c r="D22" s="182"/>
      <c r="E22" s="183"/>
      <c r="F22" s="183"/>
      <c r="G22" s="182"/>
      <c r="H22" s="183"/>
      <c r="I22" s="183"/>
      <c r="J22" s="182"/>
      <c r="K22" s="182"/>
      <c r="L22" s="193"/>
      <c r="N22" s="196"/>
      <c r="O22" s="197"/>
      <c r="P22" s="197"/>
      <c r="Q22" s="197"/>
      <c r="R22" s="197"/>
      <c r="S22" s="197"/>
      <c r="T22" s="197"/>
      <c r="U22" s="197"/>
      <c r="V22" s="197"/>
      <c r="W22" s="197"/>
      <c r="X22" s="197"/>
      <c r="Y22" s="197"/>
      <c r="Z22" s="197"/>
      <c r="AA22" s="197"/>
      <c r="AB22" s="197"/>
      <c r="AC22" s="197"/>
      <c r="AD22" s="198"/>
      <c r="AE22" s="197"/>
      <c r="AF22" s="197"/>
      <c r="AG22" s="197"/>
      <c r="AH22" s="197"/>
      <c r="AI22" s="197"/>
      <c r="AJ22" s="197"/>
      <c r="AK22" s="197"/>
      <c r="AL22" s="197"/>
      <c r="AM22" s="197"/>
      <c r="AN22" s="202"/>
      <c r="AO22" s="200"/>
      <c r="AP22" s="197"/>
      <c r="AQ22" s="182"/>
      <c r="AR22" s="182"/>
      <c r="AS22" s="182"/>
      <c r="AT22" s="182"/>
      <c r="AU22" s="182"/>
      <c r="AV22" s="182"/>
      <c r="AW22" s="182"/>
      <c r="AX22" s="182"/>
      <c r="AY22" s="183"/>
      <c r="AZ22" s="183"/>
      <c r="BA22" s="182"/>
      <c r="BB22" s="182"/>
      <c r="BC22" s="182"/>
      <c r="BD22" s="182"/>
      <c r="BE22" s="182"/>
      <c r="BF22" s="182"/>
    </row>
    <row r="23" spans="1:58" ht="17.100000000000001" customHeight="1" x14ac:dyDescent="0.15">
      <c r="A23" s="192" t="s">
        <v>255</v>
      </c>
      <c r="B23" s="183"/>
      <c r="C23" s="183"/>
      <c r="D23" s="182"/>
      <c r="E23" s="183"/>
      <c r="F23" s="183"/>
      <c r="G23" s="182"/>
      <c r="H23" s="183"/>
      <c r="I23" s="183"/>
      <c r="J23" s="182"/>
      <c r="K23" s="182"/>
      <c r="L23" s="193"/>
      <c r="N23" s="196" t="s">
        <v>261</v>
      </c>
      <c r="O23" s="197"/>
      <c r="P23" s="197"/>
      <c r="Q23" s="197"/>
      <c r="R23" s="197"/>
      <c r="S23" s="197"/>
      <c r="T23" s="197"/>
      <c r="U23" s="197"/>
      <c r="V23" s="197"/>
      <c r="W23" s="197"/>
      <c r="X23" s="197"/>
      <c r="Y23" s="197"/>
      <c r="Z23" s="197"/>
      <c r="AA23" s="197"/>
      <c r="AB23" s="197"/>
      <c r="AC23" s="197"/>
      <c r="AD23" s="198" t="s">
        <v>262</v>
      </c>
      <c r="AE23" s="197"/>
      <c r="AF23" s="197"/>
      <c r="AG23" s="197"/>
      <c r="AH23" s="197"/>
      <c r="AI23" s="197"/>
      <c r="AJ23" s="197"/>
      <c r="AK23" s="197"/>
      <c r="AL23" s="197"/>
      <c r="AM23" s="197"/>
      <c r="AN23" s="199" t="s">
        <v>258</v>
      </c>
      <c r="AO23" s="200"/>
      <c r="AP23" s="197"/>
      <c r="AQ23" s="182"/>
      <c r="AR23" s="182"/>
      <c r="AS23" s="182"/>
      <c r="AT23" s="182"/>
      <c r="AU23" s="182"/>
      <c r="AV23" s="182"/>
      <c r="AW23" s="182"/>
      <c r="AX23" s="182"/>
      <c r="AY23" s="183" t="s">
        <v>133</v>
      </c>
      <c r="AZ23" s="183"/>
      <c r="BA23" s="182"/>
      <c r="BB23" s="182"/>
      <c r="BC23" s="182"/>
      <c r="BD23" s="182"/>
      <c r="BE23" s="182"/>
      <c r="BF23" s="182"/>
    </row>
    <row r="24" spans="1:58" ht="17.100000000000001" customHeight="1" x14ac:dyDescent="0.15">
      <c r="A24" s="192" t="s">
        <v>263</v>
      </c>
      <c r="B24" s="183"/>
      <c r="C24" s="183"/>
      <c r="D24" s="182"/>
      <c r="E24" s="183"/>
      <c r="F24" s="183"/>
      <c r="G24" s="182"/>
      <c r="H24" s="183"/>
      <c r="I24" s="183"/>
      <c r="J24" s="182"/>
      <c r="K24" s="182"/>
      <c r="L24" s="193"/>
      <c r="N24" s="196"/>
      <c r="O24" s="197"/>
      <c r="P24" s="197"/>
      <c r="Q24" s="197"/>
      <c r="R24" s="197"/>
      <c r="S24" s="197"/>
      <c r="T24" s="197"/>
      <c r="U24" s="197"/>
      <c r="V24" s="197"/>
      <c r="W24" s="197"/>
      <c r="X24" s="197"/>
      <c r="Y24" s="197"/>
      <c r="Z24" s="197"/>
      <c r="AA24" s="197"/>
      <c r="AB24" s="197"/>
      <c r="AC24" s="197"/>
      <c r="AD24" s="198"/>
      <c r="AE24" s="197"/>
      <c r="AF24" s="197"/>
      <c r="AG24" s="197"/>
      <c r="AH24" s="197"/>
      <c r="AI24" s="197"/>
      <c r="AJ24" s="197"/>
      <c r="AK24" s="197"/>
      <c r="AL24" s="197"/>
      <c r="AM24" s="197"/>
      <c r="AN24" s="202"/>
      <c r="AO24" s="200"/>
      <c r="AP24" s="197"/>
      <c r="AQ24" s="182"/>
      <c r="AR24" s="182"/>
      <c r="AS24" s="182"/>
      <c r="AT24" s="182"/>
      <c r="AU24" s="182"/>
      <c r="AV24" s="182"/>
      <c r="AW24" s="182"/>
      <c r="AX24" s="182"/>
      <c r="AY24" s="183"/>
      <c r="AZ24" s="183"/>
      <c r="BA24" s="182"/>
      <c r="BB24" s="182"/>
      <c r="BC24" s="182"/>
      <c r="BD24" s="182"/>
      <c r="BE24" s="182"/>
      <c r="BF24" s="182"/>
    </row>
    <row r="25" spans="1:58" s="182" customFormat="1" ht="17.100000000000001" customHeight="1" x14ac:dyDescent="0.15">
      <c r="A25" s="183" t="s">
        <v>264</v>
      </c>
      <c r="B25" s="183"/>
      <c r="C25" s="183"/>
      <c r="E25" s="183"/>
      <c r="F25" s="183"/>
      <c r="H25" s="183"/>
      <c r="I25" s="183"/>
      <c r="L25" s="193"/>
      <c r="N25" s="196" t="s">
        <v>247</v>
      </c>
      <c r="O25" s="197"/>
      <c r="P25" s="197"/>
      <c r="Q25" s="197"/>
      <c r="R25" s="197"/>
      <c r="S25" s="197"/>
      <c r="T25" s="197"/>
      <c r="U25" s="197"/>
      <c r="V25" s="197"/>
      <c r="W25" s="197"/>
      <c r="X25" s="197"/>
      <c r="Y25" s="197"/>
      <c r="Z25" s="197"/>
      <c r="AA25" s="197"/>
      <c r="AB25" s="197"/>
      <c r="AC25" s="197"/>
      <c r="AD25" s="198" t="s">
        <v>265</v>
      </c>
      <c r="AE25" s="197"/>
      <c r="AF25" s="197"/>
      <c r="AG25" s="197"/>
      <c r="AH25" s="197"/>
      <c r="AI25" s="197"/>
      <c r="AJ25" s="197"/>
      <c r="AK25" s="197"/>
      <c r="AL25" s="197"/>
      <c r="AM25" s="197"/>
      <c r="AN25" s="199" t="s">
        <v>266</v>
      </c>
      <c r="AO25" s="200"/>
      <c r="AP25" s="197"/>
      <c r="AY25" s="183" t="s">
        <v>267</v>
      </c>
      <c r="AZ25" s="183"/>
    </row>
    <row r="26" spans="1:58" ht="17.100000000000001" customHeight="1" x14ac:dyDescent="0.15">
      <c r="A26" s="192" t="s">
        <v>268</v>
      </c>
      <c r="B26" s="183"/>
      <c r="C26" s="183"/>
      <c r="D26" s="182"/>
      <c r="E26" s="183"/>
      <c r="F26" s="183"/>
      <c r="G26" s="182"/>
      <c r="H26" s="183"/>
      <c r="I26" s="183"/>
      <c r="J26" s="182"/>
      <c r="K26" s="182"/>
      <c r="L26" s="193"/>
      <c r="N26" s="196" t="s">
        <v>269</v>
      </c>
      <c r="O26" s="197"/>
      <c r="P26" s="197"/>
      <c r="Q26" s="197"/>
      <c r="R26" s="197"/>
      <c r="S26" s="197"/>
      <c r="T26" s="197"/>
      <c r="U26" s="197"/>
      <c r="V26" s="197"/>
      <c r="W26" s="197"/>
      <c r="X26" s="197"/>
      <c r="Y26" s="197"/>
      <c r="Z26" s="197"/>
      <c r="AA26" s="197"/>
      <c r="AB26" s="197"/>
      <c r="AC26" s="197"/>
      <c r="AD26" s="198" t="s">
        <v>270</v>
      </c>
      <c r="AE26" s="197"/>
      <c r="AF26" s="197"/>
      <c r="AG26" s="197"/>
      <c r="AH26" s="197"/>
      <c r="AI26" s="197"/>
      <c r="AJ26" s="197"/>
      <c r="AK26" s="197"/>
      <c r="AL26" s="197"/>
      <c r="AM26" s="197"/>
      <c r="AN26" s="199" t="s">
        <v>271</v>
      </c>
      <c r="AO26" s="200"/>
      <c r="AP26" s="197"/>
      <c r="AQ26" s="182"/>
      <c r="AR26" s="182"/>
      <c r="AS26" s="182"/>
      <c r="AT26" s="182"/>
      <c r="AU26" s="182"/>
      <c r="AV26" s="182"/>
      <c r="AW26" s="182"/>
      <c r="AX26" s="182"/>
      <c r="AY26" s="183" t="s">
        <v>226</v>
      </c>
      <c r="AZ26" s="183"/>
      <c r="BA26" s="182"/>
      <c r="BB26" s="182"/>
      <c r="BC26" s="182"/>
      <c r="BD26" s="182"/>
      <c r="BE26" s="182"/>
      <c r="BF26" s="182"/>
    </row>
    <row r="27" spans="1:58" ht="16.5" customHeight="1" x14ac:dyDescent="0.15">
      <c r="A27" s="192" t="s">
        <v>272</v>
      </c>
      <c r="B27" s="183"/>
      <c r="C27" s="183"/>
      <c r="D27" s="182"/>
      <c r="E27" s="183"/>
      <c r="F27" s="183"/>
      <c r="G27" s="182"/>
      <c r="H27" s="183"/>
      <c r="I27" s="183"/>
      <c r="J27" s="182"/>
      <c r="K27" s="182"/>
      <c r="L27" s="193"/>
      <c r="N27" s="196" t="s">
        <v>273</v>
      </c>
      <c r="O27" s="197"/>
      <c r="P27" s="197"/>
      <c r="Q27" s="197"/>
      <c r="R27" s="197"/>
      <c r="S27" s="197"/>
      <c r="T27" s="197"/>
      <c r="U27" s="197"/>
      <c r="V27" s="197"/>
      <c r="W27" s="197"/>
      <c r="X27" s="197"/>
      <c r="Y27" s="197"/>
      <c r="Z27" s="197"/>
      <c r="AA27" s="197"/>
      <c r="AB27" s="197"/>
      <c r="AC27" s="197"/>
      <c r="AD27" s="553" t="s">
        <v>274</v>
      </c>
      <c r="AE27" s="553"/>
      <c r="AF27" s="553"/>
      <c r="AG27" s="553"/>
      <c r="AH27" s="553"/>
      <c r="AI27" s="553"/>
      <c r="AJ27" s="553"/>
      <c r="AK27" s="553"/>
      <c r="AL27" s="553"/>
      <c r="AM27" s="553"/>
      <c r="AN27" s="199" t="s">
        <v>275</v>
      </c>
      <c r="AO27" s="200"/>
      <c r="AP27" s="197"/>
      <c r="AQ27" s="182"/>
      <c r="AR27" s="182"/>
      <c r="AS27" s="182"/>
      <c r="AT27" s="182"/>
      <c r="AU27" s="182"/>
      <c r="AV27" s="182"/>
      <c r="AW27" s="182"/>
      <c r="AX27" s="182"/>
      <c r="AY27" s="183" t="s">
        <v>133</v>
      </c>
      <c r="AZ27" s="183"/>
      <c r="BA27" s="182"/>
      <c r="BB27" s="182"/>
      <c r="BC27" s="182"/>
      <c r="BD27" s="182"/>
      <c r="BE27" s="182"/>
      <c r="BF27" s="182"/>
    </row>
    <row r="28" spans="1:58" ht="17.100000000000001" customHeight="1" x14ac:dyDescent="0.15">
      <c r="A28" s="182"/>
      <c r="B28" s="182"/>
      <c r="C28" s="182"/>
      <c r="D28" s="182"/>
      <c r="E28" s="182"/>
      <c r="F28" s="182"/>
      <c r="G28" s="182"/>
      <c r="H28" s="182"/>
      <c r="I28" s="182"/>
      <c r="J28" s="182"/>
      <c r="K28" s="182"/>
      <c r="L28" s="182"/>
      <c r="M28" s="203"/>
      <c r="AD28" s="204" t="s">
        <v>276</v>
      </c>
      <c r="AE28" s="197"/>
      <c r="AF28" s="197"/>
      <c r="AG28" s="197"/>
      <c r="AH28" s="197"/>
      <c r="AI28" s="197"/>
      <c r="AJ28" s="197"/>
      <c r="AK28" s="197"/>
      <c r="AL28" s="197"/>
      <c r="AM28" s="197"/>
    </row>
    <row r="29" spans="1:58" ht="17.100000000000001" customHeight="1" x14ac:dyDescent="0.15">
      <c r="A29" s="192" t="s">
        <v>277</v>
      </c>
      <c r="B29" s="183"/>
      <c r="C29" s="183"/>
      <c r="D29" s="182"/>
      <c r="E29" s="183"/>
      <c r="F29" s="183"/>
      <c r="G29" s="182"/>
      <c r="H29" s="183"/>
      <c r="I29" s="183"/>
      <c r="J29" s="182"/>
      <c r="K29" s="182"/>
      <c r="L29" s="193"/>
      <c r="N29" s="196" t="s">
        <v>278</v>
      </c>
      <c r="O29" s="197"/>
      <c r="P29" s="197"/>
      <c r="Q29" s="197"/>
      <c r="R29" s="197"/>
      <c r="S29" s="197"/>
      <c r="T29" s="197"/>
      <c r="U29" s="197"/>
      <c r="V29" s="197"/>
      <c r="W29" s="197"/>
      <c r="X29" s="197"/>
      <c r="Y29" s="197"/>
      <c r="Z29" s="197"/>
      <c r="AA29" s="197"/>
      <c r="AB29" s="197"/>
      <c r="AC29" s="197"/>
      <c r="AD29" s="205" t="s">
        <v>279</v>
      </c>
      <c r="AE29" s="205"/>
      <c r="AF29" s="205"/>
      <c r="AG29" s="205"/>
      <c r="AH29" s="205"/>
      <c r="AI29" s="205"/>
      <c r="AJ29" s="205"/>
      <c r="AK29" s="205"/>
      <c r="AL29" s="205"/>
      <c r="AM29" s="205"/>
      <c r="AN29" s="199" t="s">
        <v>280</v>
      </c>
      <c r="AO29" s="200"/>
      <c r="AP29" s="197"/>
      <c r="AQ29" s="182"/>
      <c r="AR29" s="182"/>
      <c r="AS29" s="182"/>
      <c r="AT29" s="182"/>
      <c r="AU29" s="182"/>
      <c r="AV29" s="182"/>
      <c r="AW29" s="182"/>
      <c r="AX29" s="182"/>
      <c r="AY29" s="183" t="s">
        <v>133</v>
      </c>
      <c r="AZ29" s="183"/>
      <c r="BA29" s="182"/>
      <c r="BB29" s="182"/>
      <c r="BC29" s="182"/>
      <c r="BD29" s="182"/>
      <c r="BE29" s="182"/>
      <c r="BF29" s="182"/>
    </row>
    <row r="30" spans="1:58" ht="17.100000000000001" customHeight="1" x14ac:dyDescent="0.15">
      <c r="A30" s="192" t="s">
        <v>281</v>
      </c>
      <c r="B30" s="183"/>
      <c r="C30" s="183"/>
      <c r="D30" s="182"/>
      <c r="E30" s="183"/>
      <c r="F30" s="183"/>
      <c r="G30" s="182"/>
      <c r="H30" s="183"/>
      <c r="I30" s="183"/>
      <c r="J30" s="182"/>
      <c r="K30" s="182"/>
      <c r="L30" s="193"/>
      <c r="N30" s="196" t="s">
        <v>278</v>
      </c>
      <c r="O30" s="197"/>
      <c r="P30" s="197"/>
      <c r="Q30" s="197"/>
      <c r="R30" s="197"/>
      <c r="S30" s="197"/>
      <c r="T30" s="197"/>
      <c r="U30" s="197"/>
      <c r="V30" s="197"/>
      <c r="W30" s="197"/>
      <c r="X30" s="197"/>
      <c r="Y30" s="197"/>
      <c r="Z30" s="197"/>
      <c r="AA30" s="197"/>
      <c r="AB30" s="197"/>
      <c r="AC30" s="197"/>
      <c r="AD30" s="548" t="s">
        <v>282</v>
      </c>
      <c r="AE30" s="548"/>
      <c r="AF30" s="548"/>
      <c r="AG30" s="548"/>
      <c r="AH30" s="548"/>
      <c r="AI30" s="548"/>
      <c r="AJ30" s="548"/>
      <c r="AK30" s="548"/>
      <c r="AL30" s="548"/>
      <c r="AM30" s="548"/>
      <c r="AN30" s="199" t="s">
        <v>280</v>
      </c>
      <c r="AO30" s="200"/>
      <c r="AP30" s="197"/>
      <c r="AQ30" s="182"/>
      <c r="AR30" s="182"/>
      <c r="AS30" s="182"/>
      <c r="AT30" s="182"/>
      <c r="AU30" s="182"/>
      <c r="AV30" s="182"/>
      <c r="AW30" s="182"/>
      <c r="AX30" s="182"/>
      <c r="AY30" s="183" t="s">
        <v>133</v>
      </c>
      <c r="AZ30" s="183"/>
      <c r="BA30" s="182"/>
      <c r="BB30" s="182"/>
      <c r="BC30" s="182"/>
      <c r="BD30" s="182"/>
      <c r="BE30" s="182"/>
      <c r="BF30" s="182"/>
    </row>
    <row r="31" spans="1:58" ht="17.100000000000001" customHeight="1" x14ac:dyDescent="0.15">
      <c r="A31" s="192" t="s">
        <v>283</v>
      </c>
      <c r="B31" s="183"/>
      <c r="C31" s="183"/>
      <c r="D31" s="182"/>
      <c r="E31" s="183"/>
      <c r="F31" s="183"/>
      <c r="G31" s="182"/>
      <c r="H31" s="183"/>
      <c r="I31" s="183"/>
      <c r="J31" s="182"/>
      <c r="K31" s="182"/>
      <c r="L31" s="193"/>
      <c r="N31" s="196" t="s">
        <v>284</v>
      </c>
      <c r="O31" s="197"/>
      <c r="P31" s="197"/>
      <c r="Q31" s="197"/>
      <c r="R31" s="197"/>
      <c r="S31" s="197"/>
      <c r="T31" s="197"/>
      <c r="U31" s="197"/>
      <c r="V31" s="197"/>
      <c r="W31" s="197"/>
      <c r="X31" s="197"/>
      <c r="Y31" s="197"/>
      <c r="Z31" s="197"/>
      <c r="AA31" s="197"/>
      <c r="AB31" s="197"/>
      <c r="AC31" s="197"/>
      <c r="AD31" s="198" t="s">
        <v>265</v>
      </c>
      <c r="AE31" s="197"/>
      <c r="AF31" s="197"/>
      <c r="AG31" s="197"/>
      <c r="AH31" s="197"/>
      <c r="AI31" s="197"/>
      <c r="AJ31" s="197"/>
      <c r="AK31" s="197"/>
      <c r="AL31" s="197"/>
      <c r="AM31" s="197"/>
      <c r="AN31" s="199" t="s">
        <v>285</v>
      </c>
      <c r="AO31" s="200"/>
      <c r="AP31" s="197"/>
      <c r="AQ31" s="182"/>
      <c r="AR31" s="182"/>
      <c r="AS31" s="182"/>
      <c r="AT31" s="182"/>
      <c r="AU31" s="182"/>
      <c r="AV31" s="182"/>
      <c r="AW31" s="182"/>
      <c r="AX31" s="182"/>
      <c r="AY31" s="183" t="s">
        <v>286</v>
      </c>
      <c r="AZ31" s="183"/>
      <c r="BA31" s="182"/>
      <c r="BB31" s="182"/>
      <c r="BC31" s="182"/>
      <c r="BD31" s="182"/>
      <c r="BE31" s="182"/>
      <c r="BF31" s="182"/>
    </row>
    <row r="32" spans="1:58" ht="17.100000000000001" customHeight="1" x14ac:dyDescent="0.15">
      <c r="A32" s="192" t="s">
        <v>287</v>
      </c>
      <c r="B32" s="183"/>
      <c r="C32" s="183"/>
      <c r="D32" s="182"/>
      <c r="E32" s="183"/>
      <c r="F32" s="183"/>
      <c r="G32" s="182"/>
      <c r="H32" s="183"/>
      <c r="I32" s="183"/>
      <c r="J32" s="182"/>
      <c r="K32" s="182"/>
      <c r="L32" s="193"/>
      <c r="N32" s="196" t="s">
        <v>288</v>
      </c>
      <c r="O32" s="197"/>
      <c r="P32" s="197"/>
      <c r="Q32" s="197"/>
      <c r="R32" s="197"/>
      <c r="S32" s="197"/>
      <c r="T32" s="197"/>
      <c r="U32" s="197"/>
      <c r="V32" s="197"/>
      <c r="W32" s="197"/>
      <c r="X32" s="197"/>
      <c r="Y32" s="197"/>
      <c r="Z32" s="197"/>
      <c r="AA32" s="197"/>
      <c r="AB32" s="197"/>
      <c r="AC32" s="197"/>
      <c r="AD32" s="198" t="s">
        <v>289</v>
      </c>
      <c r="AE32" s="197"/>
      <c r="AF32" s="197"/>
      <c r="AG32" s="197"/>
      <c r="AH32" s="197"/>
      <c r="AI32" s="197"/>
      <c r="AJ32" s="197"/>
      <c r="AK32" s="197"/>
      <c r="AL32" s="197"/>
      <c r="AM32" s="197"/>
      <c r="AN32" s="199" t="s">
        <v>290</v>
      </c>
      <c r="AO32" s="200"/>
      <c r="AP32" s="197"/>
      <c r="AQ32" s="182"/>
      <c r="AR32" s="182"/>
      <c r="AS32" s="182"/>
      <c r="AT32" s="182"/>
      <c r="AU32" s="182"/>
      <c r="AV32" s="182"/>
      <c r="AW32" s="182"/>
      <c r="AX32" s="182"/>
      <c r="AY32" s="183" t="s">
        <v>133</v>
      </c>
      <c r="AZ32" s="183"/>
      <c r="BA32" s="182"/>
      <c r="BB32" s="182"/>
      <c r="BC32" s="182"/>
      <c r="BD32" s="182"/>
      <c r="BE32" s="182"/>
      <c r="BF32" s="182"/>
    </row>
    <row r="33" spans="1:58" ht="17.100000000000001" customHeight="1" x14ac:dyDescent="0.15">
      <c r="A33" s="192" t="s">
        <v>291</v>
      </c>
      <c r="B33" s="183"/>
      <c r="C33" s="183"/>
      <c r="D33" s="182"/>
      <c r="E33" s="183"/>
      <c r="F33" s="183"/>
      <c r="G33" s="182"/>
      <c r="H33" s="183"/>
      <c r="I33" s="183"/>
      <c r="J33" s="182"/>
      <c r="K33" s="182"/>
      <c r="L33" s="193"/>
      <c r="N33" s="196" t="s">
        <v>292</v>
      </c>
      <c r="O33" s="197"/>
      <c r="P33" s="197"/>
      <c r="Q33" s="197"/>
      <c r="R33" s="197"/>
      <c r="S33" s="197"/>
      <c r="T33" s="197"/>
      <c r="U33" s="197"/>
      <c r="V33" s="197"/>
      <c r="W33" s="197"/>
      <c r="X33" s="197"/>
      <c r="Y33" s="197"/>
      <c r="Z33" s="197"/>
      <c r="AA33" s="197"/>
      <c r="AB33" s="197"/>
      <c r="AC33" s="197"/>
      <c r="AD33" s="198" t="s">
        <v>293</v>
      </c>
      <c r="AE33" s="197"/>
      <c r="AF33" s="197"/>
      <c r="AG33" s="197"/>
      <c r="AH33" s="197"/>
      <c r="AI33" s="197"/>
      <c r="AJ33" s="197"/>
      <c r="AK33" s="197"/>
      <c r="AL33" s="197"/>
      <c r="AM33" s="197"/>
      <c r="AN33" s="199" t="s">
        <v>294</v>
      </c>
      <c r="AO33" s="200"/>
      <c r="AP33" s="197"/>
      <c r="AQ33" s="182"/>
      <c r="AR33" s="182"/>
      <c r="AS33" s="182"/>
      <c r="AT33" s="182"/>
      <c r="AU33" s="182"/>
      <c r="AV33" s="182"/>
      <c r="AW33" s="182"/>
      <c r="AX33" s="182"/>
      <c r="AY33" s="183" t="s">
        <v>133</v>
      </c>
      <c r="AZ33" s="183"/>
      <c r="BA33" s="182"/>
      <c r="BB33" s="182"/>
      <c r="BC33" s="182"/>
      <c r="BD33" s="182"/>
      <c r="BE33" s="182"/>
      <c r="BF33" s="182"/>
    </row>
    <row r="34" spans="1:58" ht="17.100000000000001" customHeight="1" x14ac:dyDescent="0.15">
      <c r="A34" s="192" t="s">
        <v>295</v>
      </c>
      <c r="B34" s="183"/>
      <c r="C34" s="183"/>
      <c r="D34" s="182"/>
      <c r="E34" s="183"/>
      <c r="F34" s="183"/>
      <c r="G34" s="182"/>
      <c r="H34" s="183"/>
      <c r="I34" s="183"/>
      <c r="J34" s="182"/>
      <c r="K34" s="182"/>
      <c r="L34" s="193"/>
      <c r="N34" s="206" t="s">
        <v>296</v>
      </c>
      <c r="O34" s="182"/>
      <c r="P34" s="182"/>
      <c r="Q34" s="182"/>
      <c r="R34" s="182"/>
      <c r="S34" s="182"/>
      <c r="T34" s="182"/>
      <c r="U34" s="182"/>
      <c r="V34" s="182"/>
      <c r="W34" s="182"/>
      <c r="X34" s="182"/>
      <c r="Y34" s="182"/>
      <c r="Z34" s="182"/>
      <c r="AA34" s="182"/>
      <c r="AB34" s="182"/>
      <c r="AC34" s="182"/>
      <c r="AD34" s="183" t="s">
        <v>297</v>
      </c>
      <c r="AE34" s="182"/>
      <c r="AF34" s="182"/>
      <c r="AG34" s="182"/>
      <c r="AH34" s="182"/>
      <c r="AI34" s="182"/>
      <c r="AJ34" s="182"/>
      <c r="AK34" s="182"/>
      <c r="AL34" s="182"/>
      <c r="AM34" s="182"/>
      <c r="AN34" s="207" t="s">
        <v>298</v>
      </c>
      <c r="AO34" s="193"/>
      <c r="AP34" s="182"/>
      <c r="AQ34" s="182"/>
      <c r="AR34" s="182"/>
      <c r="AS34" s="182"/>
      <c r="AT34" s="182"/>
      <c r="AU34" s="182"/>
      <c r="AV34" s="182"/>
      <c r="AW34" s="182"/>
      <c r="AX34" s="182"/>
      <c r="AY34" s="183" t="s">
        <v>133</v>
      </c>
      <c r="AZ34" s="183"/>
      <c r="BA34" s="182"/>
      <c r="BB34" s="182"/>
      <c r="BC34" s="182"/>
      <c r="BD34" s="182"/>
      <c r="BE34" s="182"/>
      <c r="BF34" s="182"/>
    </row>
    <row r="35" spans="1:58" ht="17.100000000000001" customHeight="1" x14ac:dyDescent="0.15">
      <c r="A35" s="192" t="s">
        <v>299</v>
      </c>
      <c r="B35" s="183"/>
      <c r="C35" s="183"/>
      <c r="D35" s="182"/>
      <c r="E35" s="183"/>
      <c r="F35" s="183"/>
      <c r="G35" s="182"/>
      <c r="H35" s="183"/>
      <c r="I35" s="183"/>
      <c r="J35" s="182"/>
      <c r="K35" s="182"/>
      <c r="L35" s="193"/>
      <c r="N35" s="206" t="s">
        <v>300</v>
      </c>
      <c r="O35" s="182"/>
      <c r="P35" s="182"/>
      <c r="Q35" s="182"/>
      <c r="R35" s="182"/>
      <c r="S35" s="182"/>
      <c r="T35" s="182"/>
      <c r="U35" s="182"/>
      <c r="V35" s="182"/>
      <c r="W35" s="182"/>
      <c r="X35" s="182"/>
      <c r="Y35" s="182"/>
      <c r="Z35" s="182"/>
      <c r="AA35" s="182"/>
      <c r="AB35" s="182"/>
      <c r="AC35" s="182"/>
      <c r="AD35" s="183" t="s">
        <v>262</v>
      </c>
      <c r="AE35" s="182"/>
      <c r="AF35" s="182"/>
      <c r="AG35" s="182"/>
      <c r="AH35" s="182"/>
      <c r="AI35" s="182"/>
      <c r="AJ35" s="182"/>
      <c r="AK35" s="182"/>
      <c r="AL35" s="182"/>
      <c r="AM35" s="182"/>
      <c r="AN35" s="207" t="s">
        <v>301</v>
      </c>
      <c r="AO35" s="193"/>
      <c r="AP35" s="182"/>
      <c r="AQ35" s="182"/>
      <c r="AR35" s="182"/>
      <c r="AS35" s="182"/>
      <c r="AT35" s="182"/>
      <c r="AU35" s="182"/>
      <c r="AV35" s="182"/>
      <c r="AW35" s="182"/>
      <c r="AX35" s="182"/>
      <c r="AY35" s="183" t="s">
        <v>133</v>
      </c>
      <c r="AZ35" s="183"/>
      <c r="BA35" s="182"/>
      <c r="BB35" s="182"/>
      <c r="BC35" s="182"/>
      <c r="BD35" s="182"/>
      <c r="BE35" s="182"/>
      <c r="BF35" s="182"/>
    </row>
    <row r="36" spans="1:58" ht="17.100000000000001" customHeight="1" x14ac:dyDescent="0.15">
      <c r="A36" s="192" t="s">
        <v>302</v>
      </c>
      <c r="B36" s="183"/>
      <c r="C36" s="183"/>
      <c r="D36" s="182"/>
      <c r="E36" s="183"/>
      <c r="F36" s="183"/>
      <c r="G36" s="182"/>
      <c r="H36" s="183"/>
      <c r="I36" s="183"/>
      <c r="J36" s="182"/>
      <c r="K36" s="182"/>
      <c r="L36" s="193"/>
      <c r="N36" s="206" t="s">
        <v>303</v>
      </c>
      <c r="O36" s="182"/>
      <c r="P36" s="182"/>
      <c r="Q36" s="182"/>
      <c r="R36" s="182"/>
      <c r="S36" s="182"/>
      <c r="T36" s="182"/>
      <c r="U36" s="182"/>
      <c r="V36" s="182"/>
      <c r="W36" s="182"/>
      <c r="X36" s="182"/>
      <c r="Y36" s="182"/>
      <c r="Z36" s="182"/>
      <c r="AA36" s="182"/>
      <c r="AB36" s="182"/>
      <c r="AC36" s="182"/>
      <c r="AD36" s="183" t="s">
        <v>304</v>
      </c>
      <c r="AE36" s="182"/>
      <c r="AF36" s="182"/>
      <c r="AG36" s="182"/>
      <c r="AH36" s="182"/>
      <c r="AI36" s="182"/>
      <c r="AJ36" s="182"/>
      <c r="AK36" s="182"/>
      <c r="AL36" s="182"/>
      <c r="AM36" s="182"/>
      <c r="AN36" s="207" t="s">
        <v>305</v>
      </c>
      <c r="AO36" s="193"/>
      <c r="AP36" s="182"/>
      <c r="AQ36" s="182"/>
      <c r="AR36" s="182"/>
      <c r="AS36" s="182"/>
      <c r="AT36" s="182"/>
      <c r="AU36" s="182"/>
      <c r="AV36" s="182"/>
      <c r="AW36" s="182"/>
      <c r="AX36" s="182"/>
      <c r="AY36" s="183" t="s">
        <v>133</v>
      </c>
      <c r="AZ36" s="183"/>
      <c r="BA36" s="182"/>
      <c r="BB36" s="182"/>
      <c r="BC36" s="182"/>
      <c r="BD36" s="182"/>
      <c r="BE36" s="182"/>
      <c r="BF36" s="182"/>
    </row>
    <row r="37" spans="1:58" ht="17.100000000000001" customHeight="1" x14ac:dyDescent="0.15">
      <c r="A37" s="192" t="s">
        <v>306</v>
      </c>
      <c r="B37" s="183"/>
      <c r="C37" s="183"/>
      <c r="D37" s="182"/>
      <c r="E37" s="183"/>
      <c r="F37" s="183"/>
      <c r="G37" s="182"/>
      <c r="H37" s="183"/>
      <c r="I37" s="183"/>
      <c r="J37" s="182"/>
      <c r="K37" s="182"/>
      <c r="L37" s="193"/>
      <c r="N37" s="206" t="s">
        <v>307</v>
      </c>
      <c r="O37" s="182"/>
      <c r="P37" s="182"/>
      <c r="Q37" s="182"/>
      <c r="R37" s="182"/>
      <c r="S37" s="182"/>
      <c r="T37" s="182"/>
      <c r="U37" s="182"/>
      <c r="V37" s="182"/>
      <c r="W37" s="182"/>
      <c r="X37" s="182"/>
      <c r="Y37" s="182"/>
      <c r="Z37" s="182"/>
      <c r="AA37" s="182"/>
      <c r="AB37" s="182"/>
      <c r="AC37" s="182"/>
      <c r="AD37" s="183" t="s">
        <v>262</v>
      </c>
      <c r="AE37" s="182"/>
      <c r="AF37" s="182"/>
      <c r="AG37" s="182"/>
      <c r="AH37" s="182"/>
      <c r="AI37" s="182"/>
      <c r="AJ37" s="182"/>
      <c r="AK37" s="182"/>
      <c r="AL37" s="182"/>
      <c r="AM37" s="182"/>
      <c r="AN37" s="207" t="s">
        <v>308</v>
      </c>
      <c r="AO37" s="193"/>
      <c r="AP37" s="182"/>
      <c r="AQ37" s="182"/>
      <c r="AR37" s="182"/>
      <c r="AS37" s="182"/>
      <c r="AT37" s="182"/>
      <c r="AU37" s="182"/>
      <c r="AV37" s="182"/>
      <c r="AW37" s="182"/>
      <c r="AX37" s="182"/>
      <c r="AY37" s="183" t="s">
        <v>133</v>
      </c>
      <c r="AZ37" s="183"/>
      <c r="BA37" s="182"/>
      <c r="BB37" s="182"/>
      <c r="BC37" s="182"/>
      <c r="BD37" s="182"/>
      <c r="BE37" s="182"/>
      <c r="BF37" s="182"/>
    </row>
    <row r="38" spans="1:58" ht="17.100000000000001" customHeight="1" x14ac:dyDescent="0.15">
      <c r="A38" s="192" t="s">
        <v>309</v>
      </c>
      <c r="B38" s="183"/>
      <c r="C38" s="183"/>
      <c r="D38" s="182"/>
      <c r="E38" s="183"/>
      <c r="F38" s="183"/>
      <c r="G38" s="182"/>
      <c r="H38" s="183"/>
      <c r="I38" s="183"/>
      <c r="J38" s="182"/>
      <c r="K38" s="182"/>
      <c r="L38" s="193"/>
      <c r="N38" s="206" t="s">
        <v>310</v>
      </c>
      <c r="O38" s="182"/>
      <c r="P38" s="182"/>
      <c r="Q38" s="182"/>
      <c r="R38" s="182"/>
      <c r="S38" s="182"/>
      <c r="T38" s="182"/>
      <c r="U38" s="182"/>
      <c r="V38" s="182"/>
      <c r="W38" s="182"/>
      <c r="X38" s="182"/>
      <c r="Y38" s="182"/>
      <c r="Z38" s="182"/>
      <c r="AA38" s="182"/>
      <c r="AB38" s="182"/>
      <c r="AC38" s="182"/>
      <c r="AD38" s="183" t="s">
        <v>262</v>
      </c>
      <c r="AE38" s="182"/>
      <c r="AF38" s="182"/>
      <c r="AG38" s="182"/>
      <c r="AH38" s="182"/>
      <c r="AI38" s="182"/>
      <c r="AJ38" s="182"/>
      <c r="AK38" s="182"/>
      <c r="AL38" s="182"/>
      <c r="AM38" s="182"/>
      <c r="AN38" s="207" t="s">
        <v>311</v>
      </c>
      <c r="AO38" s="193"/>
      <c r="AP38" s="182"/>
      <c r="AQ38" s="182"/>
      <c r="AR38" s="182"/>
      <c r="AS38" s="182"/>
      <c r="AT38" s="182"/>
      <c r="AU38" s="182"/>
      <c r="AV38" s="182"/>
      <c r="AW38" s="182"/>
      <c r="AX38" s="182"/>
      <c r="AY38" s="183" t="s">
        <v>224</v>
      </c>
      <c r="AZ38" s="183"/>
      <c r="BA38" s="182"/>
      <c r="BB38" s="182"/>
      <c r="BC38" s="182"/>
      <c r="BD38" s="182"/>
      <c r="BE38" s="182"/>
      <c r="BF38" s="182"/>
    </row>
    <row r="39" spans="1:58" ht="17.100000000000001" customHeight="1" x14ac:dyDescent="0.15">
      <c r="A39" s="192" t="s">
        <v>312</v>
      </c>
      <c r="B39" s="183"/>
      <c r="C39" s="183"/>
      <c r="D39" s="182"/>
      <c r="E39" s="183"/>
      <c r="F39" s="183"/>
      <c r="G39" s="182"/>
      <c r="H39" s="183"/>
      <c r="I39" s="183"/>
      <c r="J39" s="182"/>
      <c r="K39" s="182"/>
      <c r="L39" s="193"/>
      <c r="N39" s="206" t="s">
        <v>313</v>
      </c>
      <c r="O39" s="182"/>
      <c r="P39" s="182"/>
      <c r="Q39" s="182"/>
      <c r="R39" s="182"/>
      <c r="S39" s="182"/>
      <c r="T39" s="182"/>
      <c r="U39" s="182"/>
      <c r="V39" s="182"/>
      <c r="W39" s="182"/>
      <c r="X39" s="182"/>
      <c r="Y39" s="182"/>
      <c r="Z39" s="182"/>
      <c r="AA39" s="182"/>
      <c r="AB39" s="182"/>
      <c r="AC39" s="182"/>
      <c r="AD39" s="183" t="s">
        <v>314</v>
      </c>
      <c r="AE39" s="182"/>
      <c r="AF39" s="182"/>
      <c r="AG39" s="182"/>
      <c r="AH39" s="182"/>
      <c r="AI39" s="182"/>
      <c r="AJ39" s="182"/>
      <c r="AK39" s="182"/>
      <c r="AL39" s="182"/>
      <c r="AM39" s="182"/>
      <c r="AN39" s="207" t="s">
        <v>315</v>
      </c>
      <c r="AO39" s="193"/>
      <c r="AP39" s="182"/>
      <c r="AQ39" s="182"/>
      <c r="AR39" s="182"/>
      <c r="AS39" s="182"/>
      <c r="AT39" s="182"/>
      <c r="AU39" s="182"/>
      <c r="AV39" s="182"/>
      <c r="AW39" s="182"/>
      <c r="AX39" s="182"/>
      <c r="AY39" s="183" t="s">
        <v>133</v>
      </c>
      <c r="AZ39" s="183"/>
      <c r="BA39" s="182"/>
      <c r="BB39" s="182"/>
      <c r="BC39" s="182"/>
      <c r="BD39" s="182"/>
      <c r="BE39" s="182"/>
      <c r="BF39" s="182"/>
    </row>
    <row r="40" spans="1:58" ht="17.100000000000001" customHeight="1" x14ac:dyDescent="0.15">
      <c r="A40" s="188" t="s">
        <v>316</v>
      </c>
      <c r="B40" s="188"/>
      <c r="C40" s="188"/>
      <c r="D40" s="189"/>
      <c r="E40" s="188"/>
      <c r="F40" s="188"/>
      <c r="G40" s="189"/>
      <c r="H40" s="188"/>
      <c r="I40" s="188"/>
      <c r="J40" s="189"/>
      <c r="K40" s="189"/>
      <c r="L40" s="208"/>
      <c r="M40" s="189"/>
      <c r="N40" s="191" t="s">
        <v>317</v>
      </c>
      <c r="O40" s="189"/>
      <c r="P40" s="189"/>
      <c r="Q40" s="189"/>
      <c r="R40" s="189"/>
      <c r="S40" s="189"/>
      <c r="T40" s="189"/>
      <c r="U40" s="189"/>
      <c r="V40" s="189"/>
      <c r="W40" s="189"/>
      <c r="X40" s="189"/>
      <c r="Y40" s="189"/>
      <c r="Z40" s="189"/>
      <c r="AA40" s="189"/>
      <c r="AB40" s="189"/>
      <c r="AC40" s="189"/>
      <c r="AD40" s="188" t="s">
        <v>318</v>
      </c>
      <c r="AE40" s="189"/>
      <c r="AF40" s="189"/>
      <c r="AG40" s="189"/>
      <c r="AH40" s="189"/>
      <c r="AI40" s="189"/>
      <c r="AJ40" s="189"/>
      <c r="AK40" s="189"/>
      <c r="AL40" s="189"/>
      <c r="AM40" s="189"/>
      <c r="AN40" s="209" t="s">
        <v>319</v>
      </c>
      <c r="AO40" s="208"/>
      <c r="AP40" s="189"/>
      <c r="AQ40" s="189"/>
      <c r="AR40" s="189"/>
      <c r="AS40" s="189"/>
      <c r="AT40" s="189"/>
      <c r="AU40" s="189"/>
      <c r="AV40" s="189"/>
      <c r="AW40" s="189"/>
      <c r="AX40" s="189"/>
      <c r="AY40" s="188" t="s">
        <v>228</v>
      </c>
      <c r="AZ40" s="188"/>
      <c r="BA40" s="189"/>
      <c r="BB40" s="189"/>
      <c r="BC40" s="189"/>
      <c r="BD40" s="189"/>
      <c r="BE40" s="189"/>
      <c r="BF40" s="189"/>
    </row>
    <row r="41" spans="1:58" ht="16.5" customHeight="1" x14ac:dyDescent="0.15">
      <c r="A41" s="192"/>
      <c r="B41" s="192"/>
      <c r="C41" s="192"/>
      <c r="D41" s="192"/>
      <c r="E41" s="192"/>
      <c r="F41" s="192"/>
      <c r="G41" s="192"/>
      <c r="H41" s="192"/>
      <c r="I41" s="192"/>
      <c r="K41" s="183"/>
      <c r="L41" s="183"/>
      <c r="M41" s="183"/>
      <c r="N41" s="183"/>
      <c r="AO41" s="181" t="s">
        <v>216</v>
      </c>
      <c r="AQ41" s="182"/>
      <c r="AR41" s="182"/>
      <c r="AS41" s="182"/>
      <c r="AT41" s="182"/>
      <c r="AU41" s="182"/>
      <c r="AV41" s="182"/>
      <c r="AW41" s="182"/>
      <c r="AX41" s="182"/>
      <c r="AY41" s="182"/>
      <c r="AZ41" s="182"/>
      <c r="BA41" s="182"/>
      <c r="BB41" s="182"/>
      <c r="BC41" s="182"/>
      <c r="BD41" s="182"/>
      <c r="BE41" s="182"/>
      <c r="BF41" s="182"/>
    </row>
    <row r="42" spans="1:58" ht="16.5" customHeight="1" x14ac:dyDescent="0.15"/>
  </sheetData>
  <mergeCells count="41">
    <mergeCell ref="A5:C5"/>
    <mergeCell ref="D5:H5"/>
    <mergeCell ref="I5:M5"/>
    <mergeCell ref="AD27:AM27"/>
    <mergeCell ref="S5:W5"/>
    <mergeCell ref="A16:M16"/>
    <mergeCell ref="N16:AC16"/>
    <mergeCell ref="AD16:AM16"/>
    <mergeCell ref="X5:AB5"/>
    <mergeCell ref="A9:M9"/>
    <mergeCell ref="N9:AC9"/>
    <mergeCell ref="AD9:AM9"/>
    <mergeCell ref="A3:C4"/>
    <mergeCell ref="D3:M3"/>
    <mergeCell ref="D4:H4"/>
    <mergeCell ref="I4:M4"/>
    <mergeCell ref="N4:R4"/>
    <mergeCell ref="N3:AL3"/>
    <mergeCell ref="AD30:AM30"/>
    <mergeCell ref="BB4:BF4"/>
    <mergeCell ref="AC5:AG5"/>
    <mergeCell ref="AH5:AL5"/>
    <mergeCell ref="AM5:AQ5"/>
    <mergeCell ref="AR5:AV5"/>
    <mergeCell ref="BB5:BF5"/>
    <mergeCell ref="AX9:BF9"/>
    <mergeCell ref="AM3:BF3"/>
    <mergeCell ref="N5:R5"/>
    <mergeCell ref="AY16:BF16"/>
    <mergeCell ref="AN10:AV10"/>
    <mergeCell ref="AN11:AV11"/>
    <mergeCell ref="AW5:BA5"/>
    <mergeCell ref="S4:W4"/>
    <mergeCell ref="X4:AB4"/>
    <mergeCell ref="AC4:AG4"/>
    <mergeCell ref="AH4:AL4"/>
    <mergeCell ref="AM4:AQ4"/>
    <mergeCell ref="AR4:AV4"/>
    <mergeCell ref="AW4:BA4"/>
    <mergeCell ref="AN16:AX16"/>
    <mergeCell ref="AN9:AW9"/>
  </mergeCells>
  <phoneticPr fontId="3"/>
  <printOptions horizontalCentered="1"/>
  <pageMargins left="0.70866141732283472" right="0.86614173228346458" top="0.78740157480314965" bottom="1.1023622047244095" header="0.51181102362204722" footer="0.47244094488188981"/>
  <pageSetup paperSize="9" scale="96" firstPageNumber="66"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zoomScaleNormal="100" zoomScaleSheetLayoutView="100" workbookViewId="0">
      <selection sqref="A1:M1"/>
    </sheetView>
  </sheetViews>
  <sheetFormatPr defaultColWidth="9.140625" defaultRowHeight="12" x14ac:dyDescent="0.15"/>
  <cols>
    <col min="1" max="1" width="22.140625" style="236" customWidth="1"/>
    <col min="2" max="3" width="0.85546875" style="236" customWidth="1"/>
    <col min="4" max="4" width="25" style="236" customWidth="1"/>
    <col min="5" max="5" width="0.7109375" style="236" customWidth="1"/>
    <col min="6" max="6" width="0.28515625" style="236" customWidth="1"/>
    <col min="7" max="7" width="13.28515625" style="236" customWidth="1"/>
    <col min="8" max="8" width="0.7109375" style="236" customWidth="1"/>
    <col min="9" max="9" width="0.42578125" style="236" customWidth="1"/>
    <col min="10" max="10" width="16.28515625" style="236" customWidth="1"/>
    <col min="11" max="11" width="1" style="236" customWidth="1"/>
    <col min="12" max="12" width="0.85546875" style="236" customWidth="1"/>
    <col min="13" max="13" width="13" style="236" customWidth="1"/>
    <col min="14" max="14" width="0.85546875" style="212" customWidth="1"/>
    <col min="15" max="16384" width="9.140625" style="212"/>
  </cols>
  <sheetData>
    <row r="1" spans="1:14" s="211" customFormat="1" ht="20.25" customHeight="1" thickBot="1" x14ac:dyDescent="0.2">
      <c r="A1" s="557" t="s">
        <v>320</v>
      </c>
      <c r="B1" s="557"/>
      <c r="C1" s="557"/>
      <c r="D1" s="557"/>
      <c r="E1" s="557"/>
      <c r="F1" s="557"/>
      <c r="G1" s="557"/>
      <c r="H1" s="557"/>
      <c r="I1" s="557"/>
      <c r="J1" s="557"/>
      <c r="K1" s="557"/>
      <c r="L1" s="557"/>
      <c r="M1" s="557"/>
      <c r="N1" s="210"/>
    </row>
    <row r="2" spans="1:14" ht="18.75" customHeight="1" x14ac:dyDescent="0.15">
      <c r="A2" s="558" t="s">
        <v>230</v>
      </c>
      <c r="B2" s="559"/>
      <c r="C2" s="560" t="s">
        <v>231</v>
      </c>
      <c r="D2" s="558"/>
      <c r="E2" s="559"/>
      <c r="F2" s="560" t="s">
        <v>232</v>
      </c>
      <c r="G2" s="558"/>
      <c r="H2" s="559"/>
      <c r="I2" s="560" t="s">
        <v>233</v>
      </c>
      <c r="J2" s="558"/>
      <c r="K2" s="559"/>
      <c r="L2" s="545" t="s">
        <v>321</v>
      </c>
      <c r="M2" s="561"/>
      <c r="N2" s="561"/>
    </row>
    <row r="3" spans="1:14" ht="18.75" customHeight="1" x14ac:dyDescent="0.15">
      <c r="A3" s="213" t="s">
        <v>322</v>
      </c>
      <c r="B3" s="214"/>
      <c r="C3" s="215"/>
      <c r="D3" s="216" t="s">
        <v>323</v>
      </c>
      <c r="E3" s="217"/>
      <c r="F3" s="252"/>
      <c r="G3" s="218" t="s">
        <v>324</v>
      </c>
      <c r="H3" s="217"/>
      <c r="I3" s="217"/>
      <c r="J3" s="219" t="s">
        <v>325</v>
      </c>
      <c r="K3" s="220"/>
      <c r="L3" s="221"/>
      <c r="M3" s="253" t="s">
        <v>238</v>
      </c>
      <c r="N3" s="222"/>
    </row>
    <row r="4" spans="1:14" ht="18.75" customHeight="1" x14ac:dyDescent="0.15">
      <c r="A4" s="213" t="s">
        <v>326</v>
      </c>
      <c r="B4" s="214"/>
      <c r="C4" s="223"/>
      <c r="D4" s="252" t="s">
        <v>327</v>
      </c>
      <c r="E4" s="252"/>
      <c r="F4" s="252"/>
      <c r="G4" s="253" t="s">
        <v>328</v>
      </c>
      <c r="H4" s="252"/>
      <c r="I4" s="252"/>
      <c r="J4" s="254" t="s">
        <v>325</v>
      </c>
      <c r="K4" s="252"/>
      <c r="L4" s="252"/>
      <c r="M4" s="253" t="s">
        <v>133</v>
      </c>
      <c r="N4" s="222"/>
    </row>
    <row r="5" spans="1:14" ht="18.75" customHeight="1" x14ac:dyDescent="0.15">
      <c r="A5" s="213" t="s">
        <v>329</v>
      </c>
      <c r="B5" s="214"/>
      <c r="C5" s="223"/>
      <c r="D5" s="252" t="s">
        <v>330</v>
      </c>
      <c r="E5" s="252"/>
      <c r="F5" s="252"/>
      <c r="G5" s="253" t="s">
        <v>248</v>
      </c>
      <c r="H5" s="252"/>
      <c r="I5" s="252"/>
      <c r="J5" s="254" t="s">
        <v>325</v>
      </c>
      <c r="K5" s="252"/>
      <c r="L5" s="252"/>
      <c r="M5" s="253" t="s">
        <v>133</v>
      </c>
      <c r="N5" s="222"/>
    </row>
    <row r="6" spans="1:14" ht="20.100000000000001" customHeight="1" x14ac:dyDescent="0.15">
      <c r="A6" s="213" t="s">
        <v>331</v>
      </c>
      <c r="B6" s="214"/>
      <c r="C6" s="223"/>
      <c r="D6" s="198" t="s">
        <v>332</v>
      </c>
      <c r="E6" s="252"/>
      <c r="F6" s="252"/>
      <c r="G6" s="253" t="s">
        <v>333</v>
      </c>
      <c r="H6" s="252"/>
      <c r="I6" s="252"/>
      <c r="J6" s="254" t="s">
        <v>334</v>
      </c>
      <c r="K6" s="252"/>
      <c r="L6" s="252"/>
      <c r="M6" s="253" t="s">
        <v>133</v>
      </c>
      <c r="N6" s="222"/>
    </row>
    <row r="7" spans="1:14" ht="20.100000000000001" customHeight="1" x14ac:dyDescent="0.15">
      <c r="A7" s="213" t="s">
        <v>335</v>
      </c>
      <c r="B7" s="214"/>
      <c r="C7" s="223"/>
      <c r="D7" s="198" t="s">
        <v>336</v>
      </c>
      <c r="E7" s="252"/>
      <c r="F7" s="252"/>
      <c r="G7" s="253" t="s">
        <v>337</v>
      </c>
      <c r="H7" s="252"/>
      <c r="I7" s="252"/>
      <c r="J7" s="254" t="s">
        <v>334</v>
      </c>
      <c r="K7" s="252"/>
      <c r="L7" s="252"/>
      <c r="M7" s="253" t="s">
        <v>133</v>
      </c>
      <c r="N7" s="222"/>
    </row>
    <row r="8" spans="1:14" ht="20.100000000000001" customHeight="1" x14ac:dyDescent="0.15">
      <c r="A8" s="213" t="s">
        <v>338</v>
      </c>
      <c r="B8" s="214"/>
      <c r="C8" s="223"/>
      <c r="D8" s="205" t="s">
        <v>247</v>
      </c>
      <c r="E8" s="252"/>
      <c r="F8" s="252"/>
      <c r="G8" s="253" t="s">
        <v>339</v>
      </c>
      <c r="H8" s="252"/>
      <c r="I8" s="252"/>
      <c r="J8" s="254" t="s">
        <v>340</v>
      </c>
      <c r="K8" s="252"/>
      <c r="L8" s="252"/>
      <c r="M8" s="253" t="s">
        <v>341</v>
      </c>
      <c r="N8" s="222"/>
    </row>
    <row r="9" spans="1:14" ht="20.100000000000001" customHeight="1" x14ac:dyDescent="0.15">
      <c r="A9" s="213" t="s">
        <v>342</v>
      </c>
      <c r="B9" s="214"/>
      <c r="C9" s="223"/>
      <c r="D9" s="198" t="s">
        <v>343</v>
      </c>
      <c r="E9" s="252"/>
      <c r="F9" s="252"/>
      <c r="G9" s="253" t="s">
        <v>344</v>
      </c>
      <c r="H9" s="252"/>
      <c r="I9" s="252"/>
      <c r="J9" s="254" t="s">
        <v>169</v>
      </c>
      <c r="K9" s="252"/>
      <c r="L9" s="252"/>
      <c r="M9" s="253" t="s">
        <v>133</v>
      </c>
      <c r="N9" s="222"/>
    </row>
    <row r="10" spans="1:14" ht="20.100000000000001" customHeight="1" x14ac:dyDescent="0.15">
      <c r="A10" s="251" t="s">
        <v>345</v>
      </c>
      <c r="B10" s="214"/>
      <c r="C10" s="223"/>
      <c r="D10" s="252" t="s">
        <v>288</v>
      </c>
      <c r="E10" s="252"/>
      <c r="F10" s="252"/>
      <c r="G10" s="253" t="s">
        <v>289</v>
      </c>
      <c r="H10" s="252"/>
      <c r="I10" s="252"/>
      <c r="J10" s="254" t="s">
        <v>325</v>
      </c>
      <c r="K10" s="252"/>
      <c r="L10" s="252"/>
      <c r="M10" s="253" t="s">
        <v>250</v>
      </c>
      <c r="N10" s="222"/>
    </row>
    <row r="11" spans="1:14" ht="20.100000000000001" customHeight="1" x14ac:dyDescent="0.15">
      <c r="A11" s="213" t="s">
        <v>346</v>
      </c>
      <c r="B11" s="214"/>
      <c r="C11" s="223"/>
      <c r="D11" s="252" t="s">
        <v>330</v>
      </c>
      <c r="E11" s="252"/>
      <c r="F11" s="252"/>
      <c r="G11" s="253" t="s">
        <v>248</v>
      </c>
      <c r="H11" s="252"/>
      <c r="I11" s="252"/>
      <c r="J11" s="254" t="s">
        <v>325</v>
      </c>
      <c r="K11" s="252"/>
      <c r="L11" s="252"/>
      <c r="M11" s="253" t="s">
        <v>133</v>
      </c>
      <c r="N11" s="222"/>
    </row>
    <row r="12" spans="1:14" ht="20.100000000000001" customHeight="1" x14ac:dyDescent="0.15">
      <c r="A12" s="213" t="s">
        <v>347</v>
      </c>
      <c r="B12" s="214"/>
      <c r="C12" s="223"/>
      <c r="D12" s="252" t="s">
        <v>348</v>
      </c>
      <c r="E12" s="252"/>
      <c r="F12" s="252"/>
      <c r="G12" s="253" t="s">
        <v>167</v>
      </c>
      <c r="H12" s="252"/>
      <c r="I12" s="252"/>
      <c r="J12" s="254" t="s">
        <v>334</v>
      </c>
      <c r="K12" s="252"/>
      <c r="L12" s="252"/>
      <c r="M12" s="253" t="s">
        <v>133</v>
      </c>
      <c r="N12" s="222"/>
    </row>
    <row r="13" spans="1:14" ht="20.100000000000001" customHeight="1" x14ac:dyDescent="0.15">
      <c r="A13" s="213" t="s">
        <v>346</v>
      </c>
      <c r="B13" s="214"/>
      <c r="C13" s="223"/>
      <c r="D13" s="252" t="s">
        <v>349</v>
      </c>
      <c r="E13" s="252"/>
      <c r="F13" s="252"/>
      <c r="G13" s="253" t="s">
        <v>350</v>
      </c>
      <c r="H13" s="252"/>
      <c r="I13" s="252"/>
      <c r="J13" s="254" t="s">
        <v>334</v>
      </c>
      <c r="K13" s="252"/>
      <c r="L13" s="252"/>
      <c r="M13" s="253" t="s">
        <v>133</v>
      </c>
      <c r="N13" s="222"/>
    </row>
    <row r="14" spans="1:14" ht="20.100000000000001" customHeight="1" x14ac:dyDescent="0.15">
      <c r="A14" s="213" t="s">
        <v>351</v>
      </c>
      <c r="B14" s="214"/>
      <c r="C14" s="223"/>
      <c r="D14" s="252" t="s">
        <v>352</v>
      </c>
      <c r="E14" s="252"/>
      <c r="F14" s="252"/>
      <c r="G14" s="253" t="s">
        <v>353</v>
      </c>
      <c r="H14" s="252"/>
      <c r="I14" s="252"/>
      <c r="J14" s="254" t="s">
        <v>334</v>
      </c>
      <c r="K14" s="252"/>
      <c r="L14" s="252"/>
      <c r="M14" s="253" t="s">
        <v>133</v>
      </c>
      <c r="N14" s="222"/>
    </row>
    <row r="15" spans="1:14" ht="20.100000000000001" customHeight="1" x14ac:dyDescent="0.15">
      <c r="A15" s="213" t="s">
        <v>354</v>
      </c>
      <c r="B15" s="214"/>
      <c r="C15" s="223"/>
      <c r="D15" s="252" t="s">
        <v>355</v>
      </c>
      <c r="E15" s="252"/>
      <c r="F15" s="252"/>
      <c r="G15" s="224" t="s">
        <v>356</v>
      </c>
      <c r="H15" s="252"/>
      <c r="I15" s="252"/>
      <c r="J15" s="254" t="s">
        <v>357</v>
      </c>
      <c r="K15" s="252"/>
      <c r="L15" s="252"/>
      <c r="M15" s="253" t="s">
        <v>133</v>
      </c>
      <c r="N15" s="222"/>
    </row>
    <row r="16" spans="1:14" ht="20.100000000000001" customHeight="1" x14ac:dyDescent="0.15">
      <c r="A16" s="213" t="s">
        <v>358</v>
      </c>
      <c r="B16" s="214"/>
      <c r="C16" s="223"/>
      <c r="D16" s="252" t="s">
        <v>359</v>
      </c>
      <c r="E16" s="252"/>
      <c r="F16" s="252"/>
      <c r="G16" s="253" t="s">
        <v>360</v>
      </c>
      <c r="H16" s="252"/>
      <c r="I16" s="252"/>
      <c r="J16" s="254" t="s">
        <v>169</v>
      </c>
      <c r="K16" s="252"/>
      <c r="L16" s="252"/>
      <c r="M16" s="253" t="s">
        <v>133</v>
      </c>
      <c r="N16" s="222"/>
    </row>
    <row r="17" spans="1:18" ht="20.100000000000001" customHeight="1" x14ac:dyDescent="0.15">
      <c r="A17" s="213" t="s">
        <v>361</v>
      </c>
      <c r="B17" s="214"/>
      <c r="C17" s="223"/>
      <c r="D17" s="252" t="s">
        <v>362</v>
      </c>
      <c r="E17" s="252"/>
      <c r="F17" s="252"/>
      <c r="G17" s="253" t="s">
        <v>363</v>
      </c>
      <c r="H17" s="252"/>
      <c r="I17" s="252"/>
      <c r="J17" s="254" t="s">
        <v>340</v>
      </c>
      <c r="K17" s="252"/>
      <c r="L17" s="252"/>
      <c r="M17" s="253" t="s">
        <v>364</v>
      </c>
      <c r="N17" s="222"/>
    </row>
    <row r="18" spans="1:18" ht="20.100000000000001" customHeight="1" x14ac:dyDescent="0.15">
      <c r="A18" s="213" t="s">
        <v>365</v>
      </c>
      <c r="B18" s="214"/>
      <c r="C18" s="223"/>
      <c r="D18" s="252" t="s">
        <v>366</v>
      </c>
      <c r="E18" s="252"/>
      <c r="F18" s="252"/>
      <c r="G18" s="253" t="s">
        <v>367</v>
      </c>
      <c r="H18" s="252"/>
      <c r="I18" s="252"/>
      <c r="J18" s="254" t="s">
        <v>357</v>
      </c>
      <c r="K18" s="252"/>
      <c r="L18" s="252"/>
      <c r="M18" s="253" t="s">
        <v>133</v>
      </c>
      <c r="N18" s="222"/>
    </row>
    <row r="19" spans="1:18" ht="20.100000000000001" customHeight="1" x14ac:dyDescent="0.15">
      <c r="A19" s="253" t="s">
        <v>368</v>
      </c>
      <c r="B19" s="252"/>
      <c r="C19" s="223"/>
      <c r="D19" s="205" t="s">
        <v>247</v>
      </c>
      <c r="E19" s="252"/>
      <c r="F19" s="252"/>
      <c r="G19" s="224" t="s">
        <v>369</v>
      </c>
      <c r="H19" s="252"/>
      <c r="I19" s="252"/>
      <c r="J19" s="254" t="s">
        <v>370</v>
      </c>
      <c r="K19" s="252"/>
      <c r="L19" s="252"/>
      <c r="M19" s="253" t="s">
        <v>133</v>
      </c>
      <c r="N19" s="222"/>
    </row>
    <row r="20" spans="1:18" ht="20.100000000000001" customHeight="1" x14ac:dyDescent="0.15">
      <c r="A20" s="213" t="s">
        <v>371</v>
      </c>
      <c r="B20" s="214"/>
      <c r="C20" s="223"/>
      <c r="D20" s="205" t="s">
        <v>247</v>
      </c>
      <c r="E20" s="252"/>
      <c r="F20" s="252"/>
      <c r="G20" s="253" t="s">
        <v>248</v>
      </c>
      <c r="H20" s="252"/>
      <c r="I20" s="252"/>
      <c r="J20" s="254" t="s">
        <v>325</v>
      </c>
      <c r="K20" s="252"/>
      <c r="L20" s="252"/>
      <c r="M20" s="253" t="s">
        <v>372</v>
      </c>
      <c r="N20" s="222"/>
    </row>
    <row r="21" spans="1:18" ht="20.100000000000001" customHeight="1" x14ac:dyDescent="0.15">
      <c r="A21" s="213" t="s">
        <v>373</v>
      </c>
      <c r="B21" s="214"/>
      <c r="C21" s="223"/>
      <c r="D21" s="205" t="s">
        <v>247</v>
      </c>
      <c r="E21" s="252"/>
      <c r="F21" s="252"/>
      <c r="G21" s="253" t="s">
        <v>262</v>
      </c>
      <c r="H21" s="252"/>
      <c r="I21" s="252"/>
      <c r="J21" s="254" t="s">
        <v>340</v>
      </c>
      <c r="K21" s="252"/>
      <c r="L21" s="252"/>
      <c r="M21" s="253" t="s">
        <v>133</v>
      </c>
      <c r="N21" s="222"/>
    </row>
    <row r="22" spans="1:18" ht="20.100000000000001" customHeight="1" x14ac:dyDescent="0.15">
      <c r="A22" s="213" t="s">
        <v>255</v>
      </c>
      <c r="B22" s="214"/>
      <c r="C22" s="223"/>
      <c r="D22" s="252" t="s">
        <v>256</v>
      </c>
      <c r="E22" s="252"/>
      <c r="F22" s="252"/>
      <c r="G22" s="253" t="s">
        <v>374</v>
      </c>
      <c r="H22" s="252"/>
      <c r="I22" s="252"/>
      <c r="J22" s="254" t="s">
        <v>375</v>
      </c>
      <c r="K22" s="252"/>
      <c r="L22" s="252"/>
      <c r="M22" s="253" t="s">
        <v>259</v>
      </c>
      <c r="N22" s="222"/>
    </row>
    <row r="23" spans="1:18" ht="20.100000000000001" customHeight="1" x14ac:dyDescent="0.15">
      <c r="A23" s="213" t="s">
        <v>376</v>
      </c>
      <c r="B23" s="214"/>
      <c r="C23" s="223"/>
      <c r="D23" s="205" t="s">
        <v>247</v>
      </c>
      <c r="E23" s="252"/>
      <c r="F23" s="252"/>
      <c r="G23" s="253" t="s">
        <v>167</v>
      </c>
      <c r="H23" s="252"/>
      <c r="I23" s="252"/>
      <c r="J23" s="254" t="s">
        <v>340</v>
      </c>
      <c r="K23" s="252"/>
      <c r="L23" s="252"/>
      <c r="M23" s="253" t="s">
        <v>377</v>
      </c>
      <c r="N23" s="222"/>
    </row>
    <row r="24" spans="1:18" ht="20.100000000000001" customHeight="1" x14ac:dyDescent="0.15">
      <c r="A24" s="213" t="s">
        <v>378</v>
      </c>
      <c r="B24" s="214"/>
      <c r="C24" s="223"/>
      <c r="D24" s="252" t="s">
        <v>379</v>
      </c>
      <c r="E24" s="252"/>
      <c r="F24" s="252"/>
      <c r="G24" s="253" t="s">
        <v>380</v>
      </c>
      <c r="H24" s="252"/>
      <c r="I24" s="252"/>
      <c r="J24" s="254" t="s">
        <v>340</v>
      </c>
      <c r="K24" s="252"/>
      <c r="L24" s="252"/>
      <c r="M24" s="253" t="s">
        <v>133</v>
      </c>
      <c r="N24" s="222"/>
    </row>
    <row r="25" spans="1:18" ht="20.100000000000001" customHeight="1" x14ac:dyDescent="0.15">
      <c r="A25" s="253" t="s">
        <v>381</v>
      </c>
      <c r="B25" s="252"/>
      <c r="C25" s="223"/>
      <c r="D25" s="205" t="s">
        <v>247</v>
      </c>
      <c r="E25" s="252"/>
      <c r="F25" s="252"/>
      <c r="G25" s="225" t="s">
        <v>382</v>
      </c>
      <c r="H25" s="252"/>
      <c r="I25" s="252"/>
      <c r="J25" s="254" t="s">
        <v>340</v>
      </c>
      <c r="K25" s="252"/>
      <c r="L25" s="252"/>
      <c r="M25" s="253" t="s">
        <v>267</v>
      </c>
      <c r="N25" s="222"/>
    </row>
    <row r="26" spans="1:18" ht="19.899999999999999" customHeight="1" x14ac:dyDescent="0.15">
      <c r="A26" s="213" t="s">
        <v>383</v>
      </c>
      <c r="B26" s="214"/>
      <c r="C26" s="223"/>
      <c r="D26" s="205" t="s">
        <v>247</v>
      </c>
      <c r="E26" s="252"/>
      <c r="F26" s="252"/>
      <c r="G26" s="253" t="s">
        <v>265</v>
      </c>
      <c r="H26" s="252"/>
      <c r="I26" s="252"/>
      <c r="J26" s="254" t="s">
        <v>384</v>
      </c>
      <c r="K26" s="252"/>
      <c r="L26" s="252"/>
      <c r="M26" s="253" t="s">
        <v>133</v>
      </c>
      <c r="N26" s="222"/>
    </row>
    <row r="27" spans="1:18" ht="20.100000000000001" customHeight="1" x14ac:dyDescent="0.15">
      <c r="A27" s="213" t="s">
        <v>385</v>
      </c>
      <c r="B27" s="214"/>
      <c r="C27" s="223"/>
      <c r="D27" s="252" t="s">
        <v>386</v>
      </c>
      <c r="E27" s="252"/>
      <c r="F27" s="252"/>
      <c r="G27" s="226" t="s">
        <v>387</v>
      </c>
      <c r="H27" s="252"/>
      <c r="I27" s="252"/>
      <c r="J27" s="254" t="s">
        <v>325</v>
      </c>
      <c r="K27" s="252"/>
      <c r="L27" s="252"/>
      <c r="M27" s="224" t="s">
        <v>226</v>
      </c>
      <c r="N27" s="222"/>
    </row>
    <row r="28" spans="1:18" ht="20.100000000000001" customHeight="1" x14ac:dyDescent="0.15">
      <c r="A28" s="213" t="s">
        <v>388</v>
      </c>
      <c r="B28" s="214"/>
      <c r="C28" s="223"/>
      <c r="D28" s="252" t="s">
        <v>389</v>
      </c>
      <c r="E28" s="252"/>
      <c r="F28" s="252"/>
      <c r="G28" s="227" t="s">
        <v>390</v>
      </c>
      <c r="H28" s="252"/>
      <c r="I28" s="252"/>
      <c r="J28" s="254" t="s">
        <v>325</v>
      </c>
      <c r="K28" s="252"/>
      <c r="L28" s="252"/>
      <c r="M28" s="253" t="s">
        <v>133</v>
      </c>
      <c r="N28" s="222"/>
    </row>
    <row r="29" spans="1:18" ht="20.100000000000001" customHeight="1" x14ac:dyDescent="0.15">
      <c r="A29" s="213" t="s">
        <v>391</v>
      </c>
      <c r="B29" s="214"/>
      <c r="C29" s="223"/>
      <c r="D29" s="252" t="s">
        <v>392</v>
      </c>
      <c r="E29" s="252"/>
      <c r="F29" s="252"/>
      <c r="G29" s="226" t="s">
        <v>393</v>
      </c>
      <c r="H29" s="252"/>
      <c r="I29" s="252"/>
      <c r="J29" s="254" t="s">
        <v>325</v>
      </c>
      <c r="K29" s="252"/>
      <c r="L29" s="252"/>
      <c r="M29" s="253" t="s">
        <v>133</v>
      </c>
      <c r="N29" s="222"/>
    </row>
    <row r="30" spans="1:18" ht="20.100000000000001" customHeight="1" x14ac:dyDescent="0.15">
      <c r="A30" s="213" t="s">
        <v>394</v>
      </c>
      <c r="B30" s="214"/>
      <c r="C30" s="223"/>
      <c r="D30" s="252" t="s">
        <v>395</v>
      </c>
      <c r="E30" s="252"/>
      <c r="F30" s="252"/>
      <c r="G30" s="227" t="s">
        <v>396</v>
      </c>
      <c r="H30" s="252"/>
      <c r="I30" s="252"/>
      <c r="J30" s="254" t="s">
        <v>325</v>
      </c>
      <c r="K30" s="252"/>
      <c r="L30" s="252"/>
      <c r="M30" s="253" t="s">
        <v>133</v>
      </c>
      <c r="N30" s="222"/>
      <c r="R30" s="228"/>
    </row>
    <row r="31" spans="1:18" ht="20.100000000000001" customHeight="1" x14ac:dyDescent="0.15">
      <c r="A31" s="213" t="s">
        <v>397</v>
      </c>
      <c r="B31" s="214"/>
      <c r="C31" s="223"/>
      <c r="D31" s="252" t="s">
        <v>398</v>
      </c>
      <c r="E31" s="252"/>
      <c r="F31" s="252"/>
      <c r="G31" s="253" t="s">
        <v>265</v>
      </c>
      <c r="H31" s="252"/>
      <c r="I31" s="252"/>
      <c r="J31" s="254" t="s">
        <v>325</v>
      </c>
      <c r="K31" s="252"/>
      <c r="L31" s="252"/>
      <c r="M31" s="253" t="s">
        <v>286</v>
      </c>
      <c r="N31" s="222"/>
    </row>
    <row r="32" spans="1:18" ht="20.100000000000001" customHeight="1" x14ac:dyDescent="0.15">
      <c r="A32" s="213" t="s">
        <v>399</v>
      </c>
      <c r="B32" s="214"/>
      <c r="C32" s="223"/>
      <c r="D32" s="252" t="s">
        <v>400</v>
      </c>
      <c r="E32" s="252"/>
      <c r="F32" s="252"/>
      <c r="G32" s="253" t="s">
        <v>262</v>
      </c>
      <c r="H32" s="252"/>
      <c r="I32" s="252"/>
      <c r="J32" s="254" t="s">
        <v>325</v>
      </c>
      <c r="K32" s="252"/>
      <c r="L32" s="252"/>
      <c r="M32" s="253" t="s">
        <v>133</v>
      </c>
      <c r="N32" s="222"/>
    </row>
    <row r="33" spans="1:14" ht="20.100000000000001" customHeight="1" x14ac:dyDescent="0.15">
      <c r="A33" s="213" t="s">
        <v>401</v>
      </c>
      <c r="B33" s="214"/>
      <c r="C33" s="223"/>
      <c r="D33" s="252" t="s">
        <v>402</v>
      </c>
      <c r="E33" s="252"/>
      <c r="F33" s="252"/>
      <c r="G33" s="253" t="s">
        <v>403</v>
      </c>
      <c r="H33" s="252"/>
      <c r="I33" s="252"/>
      <c r="J33" s="254" t="s">
        <v>340</v>
      </c>
      <c r="K33" s="252"/>
      <c r="L33" s="252"/>
      <c r="M33" s="253" t="s">
        <v>133</v>
      </c>
      <c r="N33" s="222"/>
    </row>
    <row r="34" spans="1:14" ht="20.100000000000001" customHeight="1" x14ac:dyDescent="0.15">
      <c r="A34" s="213" t="s">
        <v>404</v>
      </c>
      <c r="B34" s="214"/>
      <c r="C34" s="223"/>
      <c r="D34" s="252" t="s">
        <v>405</v>
      </c>
      <c r="E34" s="252"/>
      <c r="F34" s="252"/>
      <c r="G34" s="253" t="s">
        <v>406</v>
      </c>
      <c r="H34" s="252"/>
      <c r="I34" s="252"/>
      <c r="J34" s="254" t="s">
        <v>169</v>
      </c>
      <c r="K34" s="252"/>
      <c r="L34" s="252"/>
      <c r="M34" s="253" t="s">
        <v>133</v>
      </c>
      <c r="N34" s="222"/>
    </row>
    <row r="35" spans="1:14" ht="12.75" customHeight="1" x14ac:dyDescent="0.15">
      <c r="A35" s="562" t="s">
        <v>407</v>
      </c>
      <c r="B35" s="214"/>
      <c r="C35" s="223"/>
      <c r="D35" s="563" t="s">
        <v>408</v>
      </c>
      <c r="E35" s="252"/>
      <c r="F35" s="252"/>
      <c r="G35" s="564" t="s">
        <v>265</v>
      </c>
      <c r="H35" s="252"/>
      <c r="I35" s="252"/>
      <c r="J35" s="565" t="s">
        <v>169</v>
      </c>
      <c r="K35" s="252"/>
      <c r="L35" s="252"/>
      <c r="M35" s="566" t="s">
        <v>133</v>
      </c>
      <c r="N35" s="222"/>
    </row>
    <row r="36" spans="1:14" ht="12.75" customHeight="1" x14ac:dyDescent="0.15">
      <c r="A36" s="562"/>
      <c r="B36" s="214"/>
      <c r="C36" s="223"/>
      <c r="D36" s="563"/>
      <c r="E36" s="252"/>
      <c r="F36" s="252"/>
      <c r="G36" s="564"/>
      <c r="H36" s="252"/>
      <c r="I36" s="252"/>
      <c r="J36" s="565"/>
      <c r="K36" s="252"/>
      <c r="L36" s="252"/>
      <c r="M36" s="566"/>
      <c r="N36" s="222"/>
    </row>
    <row r="37" spans="1:14" ht="20.100000000000001" customHeight="1" x14ac:dyDescent="0.15">
      <c r="A37" s="251" t="s">
        <v>170</v>
      </c>
      <c r="B37" s="214"/>
      <c r="C37" s="223"/>
      <c r="D37" s="252" t="s">
        <v>409</v>
      </c>
      <c r="E37" s="252"/>
      <c r="F37" s="252"/>
      <c r="G37" s="253" t="s">
        <v>265</v>
      </c>
      <c r="H37" s="252"/>
      <c r="I37" s="252"/>
      <c r="J37" s="254" t="s">
        <v>169</v>
      </c>
      <c r="K37" s="252"/>
      <c r="L37" s="252"/>
      <c r="M37" s="253" t="s">
        <v>133</v>
      </c>
      <c r="N37" s="222"/>
    </row>
    <row r="38" spans="1:14" ht="20.100000000000001" customHeight="1" x14ac:dyDescent="0.15">
      <c r="A38" s="229" t="s">
        <v>410</v>
      </c>
      <c r="B38" s="230"/>
      <c r="C38" s="231"/>
      <c r="D38" s="230" t="s">
        <v>411</v>
      </c>
      <c r="E38" s="230"/>
      <c r="F38" s="230"/>
      <c r="G38" s="229" t="s">
        <v>412</v>
      </c>
      <c r="H38" s="230"/>
      <c r="I38" s="230"/>
      <c r="J38" s="232" t="s">
        <v>334</v>
      </c>
      <c r="K38" s="230"/>
      <c r="L38" s="230"/>
      <c r="M38" s="229" t="s">
        <v>224</v>
      </c>
      <c r="N38" s="233"/>
    </row>
    <row r="39" spans="1:14" ht="20.25" customHeight="1" x14ac:dyDescent="0.15">
      <c r="A39" s="214"/>
      <c r="B39" s="214"/>
      <c r="C39" s="214"/>
      <c r="D39" s="214"/>
      <c r="E39" s="214"/>
      <c r="F39" s="214"/>
      <c r="G39" s="214"/>
      <c r="H39" s="214"/>
      <c r="I39" s="214"/>
      <c r="J39" s="556" t="s">
        <v>512</v>
      </c>
      <c r="K39" s="556"/>
      <c r="L39" s="556"/>
      <c r="M39" s="556"/>
      <c r="N39" s="556"/>
    </row>
    <row r="40" spans="1:14" x14ac:dyDescent="0.15">
      <c r="A40" s="234"/>
      <c r="B40" s="234"/>
      <c r="C40" s="234"/>
      <c r="D40" s="234"/>
      <c r="E40" s="234"/>
      <c r="F40" s="234"/>
      <c r="G40" s="234"/>
      <c r="H40" s="234"/>
      <c r="I40" s="234"/>
      <c r="J40" s="234"/>
      <c r="K40" s="234"/>
      <c r="L40" s="234"/>
      <c r="M40" s="234"/>
      <c r="N40" s="235"/>
    </row>
    <row r="41" spans="1:14" x14ac:dyDescent="0.15">
      <c r="A41" s="234"/>
      <c r="B41" s="234"/>
      <c r="C41" s="234"/>
      <c r="D41" s="234"/>
      <c r="E41" s="234"/>
      <c r="F41" s="234"/>
      <c r="G41" s="234"/>
      <c r="H41" s="234"/>
      <c r="I41" s="234"/>
      <c r="J41" s="234"/>
      <c r="K41" s="234"/>
      <c r="L41" s="234"/>
      <c r="M41" s="234"/>
      <c r="N41" s="235"/>
    </row>
  </sheetData>
  <mergeCells count="12">
    <mergeCell ref="J39:N39"/>
    <mergeCell ref="A1:M1"/>
    <mergeCell ref="A2:B2"/>
    <mergeCell ref="C2:E2"/>
    <mergeCell ref="F2:H2"/>
    <mergeCell ref="I2:K2"/>
    <mergeCell ref="L2:N2"/>
    <mergeCell ref="A35:A36"/>
    <mergeCell ref="D35:D36"/>
    <mergeCell ref="G35:G36"/>
    <mergeCell ref="J35:J36"/>
    <mergeCell ref="M35:M36"/>
  </mergeCells>
  <phoneticPr fontId="3"/>
  <printOptions horizontalCentered="1"/>
  <pageMargins left="0.86614173228346458" right="0.70866141732283472" top="0.78740157480314965" bottom="1.1023622047244095" header="0.51181102362204722" footer="0.47244094488188981"/>
  <pageSetup paperSize="9" scale="99" firstPageNumber="67"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zoomScaleSheetLayoutView="80" workbookViewId="0"/>
  </sheetViews>
  <sheetFormatPr defaultRowHeight="12" x14ac:dyDescent="0.15"/>
  <cols>
    <col min="1" max="1" width="10.7109375" style="48" customWidth="1"/>
    <col min="2" max="8" width="12" style="48" customWidth="1"/>
    <col min="9" max="256" width="9.140625" style="48"/>
    <col min="257" max="257" width="10.7109375" style="48" customWidth="1"/>
    <col min="258" max="264" width="12" style="48" customWidth="1"/>
    <col min="265" max="512" width="9.140625" style="48"/>
    <col min="513" max="513" width="10.7109375" style="48" customWidth="1"/>
    <col min="514" max="520" width="12" style="48" customWidth="1"/>
    <col min="521" max="768" width="9.140625" style="48"/>
    <col min="769" max="769" width="10.7109375" style="48" customWidth="1"/>
    <col min="770" max="776" width="12" style="48" customWidth="1"/>
    <col min="777" max="1024" width="9.140625" style="48"/>
    <col min="1025" max="1025" width="10.7109375" style="48" customWidth="1"/>
    <col min="1026" max="1032" width="12" style="48" customWidth="1"/>
    <col min="1033" max="1280" width="9.140625" style="48"/>
    <col min="1281" max="1281" width="10.7109375" style="48" customWidth="1"/>
    <col min="1282" max="1288" width="12" style="48" customWidth="1"/>
    <col min="1289" max="1536" width="9.140625" style="48"/>
    <col min="1537" max="1537" width="10.7109375" style="48" customWidth="1"/>
    <col min="1538" max="1544" width="12" style="48" customWidth="1"/>
    <col min="1545" max="1792" width="9.140625" style="48"/>
    <col min="1793" max="1793" width="10.7109375" style="48" customWidth="1"/>
    <col min="1794" max="1800" width="12" style="48" customWidth="1"/>
    <col min="1801" max="2048" width="9.140625" style="48"/>
    <col min="2049" max="2049" width="10.7109375" style="48" customWidth="1"/>
    <col min="2050" max="2056" width="12" style="48" customWidth="1"/>
    <col min="2057" max="2304" width="9.140625" style="48"/>
    <col min="2305" max="2305" width="10.7109375" style="48" customWidth="1"/>
    <col min="2306" max="2312" width="12" style="48" customWidth="1"/>
    <col min="2313" max="2560" width="9.140625" style="48"/>
    <col min="2561" max="2561" width="10.7109375" style="48" customWidth="1"/>
    <col min="2562" max="2568" width="12" style="48" customWidth="1"/>
    <col min="2569" max="2816" width="9.140625" style="48"/>
    <col min="2817" max="2817" width="10.7109375" style="48" customWidth="1"/>
    <col min="2818" max="2824" width="12" style="48" customWidth="1"/>
    <col min="2825" max="3072" width="9.140625" style="48"/>
    <col min="3073" max="3073" width="10.7109375" style="48" customWidth="1"/>
    <col min="3074" max="3080" width="12" style="48" customWidth="1"/>
    <col min="3081" max="3328" width="9.140625" style="48"/>
    <col min="3329" max="3329" width="10.7109375" style="48" customWidth="1"/>
    <col min="3330" max="3336" width="12" style="48" customWidth="1"/>
    <col min="3337" max="3584" width="9.140625" style="48"/>
    <col min="3585" max="3585" width="10.7109375" style="48" customWidth="1"/>
    <col min="3586" max="3592" width="12" style="48" customWidth="1"/>
    <col min="3593" max="3840" width="9.140625" style="48"/>
    <col min="3841" max="3841" width="10.7109375" style="48" customWidth="1"/>
    <col min="3842" max="3848" width="12" style="48" customWidth="1"/>
    <col min="3849" max="4096" width="9.140625" style="48"/>
    <col min="4097" max="4097" width="10.7109375" style="48" customWidth="1"/>
    <col min="4098" max="4104" width="12" style="48" customWidth="1"/>
    <col min="4105" max="4352" width="9.140625" style="48"/>
    <col min="4353" max="4353" width="10.7109375" style="48" customWidth="1"/>
    <col min="4354" max="4360" width="12" style="48" customWidth="1"/>
    <col min="4361" max="4608" width="9.140625" style="48"/>
    <col min="4609" max="4609" width="10.7109375" style="48" customWidth="1"/>
    <col min="4610" max="4616" width="12" style="48" customWidth="1"/>
    <col min="4617" max="4864" width="9.140625" style="48"/>
    <col min="4865" max="4865" width="10.7109375" style="48" customWidth="1"/>
    <col min="4866" max="4872" width="12" style="48" customWidth="1"/>
    <col min="4873" max="5120" width="9.140625" style="48"/>
    <col min="5121" max="5121" width="10.7109375" style="48" customWidth="1"/>
    <col min="5122" max="5128" width="12" style="48" customWidth="1"/>
    <col min="5129" max="5376" width="9.140625" style="48"/>
    <col min="5377" max="5377" width="10.7109375" style="48" customWidth="1"/>
    <col min="5378" max="5384" width="12" style="48" customWidth="1"/>
    <col min="5385" max="5632" width="9.140625" style="48"/>
    <col min="5633" max="5633" width="10.7109375" style="48" customWidth="1"/>
    <col min="5634" max="5640" width="12" style="48" customWidth="1"/>
    <col min="5641" max="5888" width="9.140625" style="48"/>
    <col min="5889" max="5889" width="10.7109375" style="48" customWidth="1"/>
    <col min="5890" max="5896" width="12" style="48" customWidth="1"/>
    <col min="5897" max="6144" width="9.140625" style="48"/>
    <col min="6145" max="6145" width="10.7109375" style="48" customWidth="1"/>
    <col min="6146" max="6152" width="12" style="48" customWidth="1"/>
    <col min="6153" max="6400" width="9.140625" style="48"/>
    <col min="6401" max="6401" width="10.7109375" style="48" customWidth="1"/>
    <col min="6402" max="6408" width="12" style="48" customWidth="1"/>
    <col min="6409" max="6656" width="9.140625" style="48"/>
    <col min="6657" max="6657" width="10.7109375" style="48" customWidth="1"/>
    <col min="6658" max="6664" width="12" style="48" customWidth="1"/>
    <col min="6665" max="6912" width="9.140625" style="48"/>
    <col min="6913" max="6913" width="10.7109375" style="48" customWidth="1"/>
    <col min="6914" max="6920" width="12" style="48" customWidth="1"/>
    <col min="6921" max="7168" width="9.140625" style="48"/>
    <col min="7169" max="7169" width="10.7109375" style="48" customWidth="1"/>
    <col min="7170" max="7176" width="12" style="48" customWidth="1"/>
    <col min="7177" max="7424" width="9.140625" style="48"/>
    <col min="7425" max="7425" width="10.7109375" style="48" customWidth="1"/>
    <col min="7426" max="7432" width="12" style="48" customWidth="1"/>
    <col min="7433" max="7680" width="9.140625" style="48"/>
    <col min="7681" max="7681" width="10.7109375" style="48" customWidth="1"/>
    <col min="7682" max="7688" width="12" style="48" customWidth="1"/>
    <col min="7689" max="7936" width="9.140625" style="48"/>
    <col min="7937" max="7937" width="10.7109375" style="48" customWidth="1"/>
    <col min="7938" max="7944" width="12" style="48" customWidth="1"/>
    <col min="7945" max="8192" width="9.140625" style="48"/>
    <col min="8193" max="8193" width="10.7109375" style="48" customWidth="1"/>
    <col min="8194" max="8200" width="12" style="48" customWidth="1"/>
    <col min="8201" max="8448" width="9.140625" style="48"/>
    <col min="8449" max="8449" width="10.7109375" style="48" customWidth="1"/>
    <col min="8450" max="8456" width="12" style="48" customWidth="1"/>
    <col min="8457" max="8704" width="9.140625" style="48"/>
    <col min="8705" max="8705" width="10.7109375" style="48" customWidth="1"/>
    <col min="8706" max="8712" width="12" style="48" customWidth="1"/>
    <col min="8713" max="8960" width="9.140625" style="48"/>
    <col min="8961" max="8961" width="10.7109375" style="48" customWidth="1"/>
    <col min="8962" max="8968" width="12" style="48" customWidth="1"/>
    <col min="8969" max="9216" width="9.140625" style="48"/>
    <col min="9217" max="9217" width="10.7109375" style="48" customWidth="1"/>
    <col min="9218" max="9224" width="12" style="48" customWidth="1"/>
    <col min="9225" max="9472" width="9.140625" style="48"/>
    <col min="9473" max="9473" width="10.7109375" style="48" customWidth="1"/>
    <col min="9474" max="9480" width="12" style="48" customWidth="1"/>
    <col min="9481" max="9728" width="9.140625" style="48"/>
    <col min="9729" max="9729" width="10.7109375" style="48" customWidth="1"/>
    <col min="9730" max="9736" width="12" style="48" customWidth="1"/>
    <col min="9737" max="9984" width="9.140625" style="48"/>
    <col min="9985" max="9985" width="10.7109375" style="48" customWidth="1"/>
    <col min="9986" max="9992" width="12" style="48" customWidth="1"/>
    <col min="9993" max="10240" width="9.140625" style="48"/>
    <col min="10241" max="10241" width="10.7109375" style="48" customWidth="1"/>
    <col min="10242" max="10248" width="12" style="48" customWidth="1"/>
    <col min="10249" max="10496" width="9.140625" style="48"/>
    <col min="10497" max="10497" width="10.7109375" style="48" customWidth="1"/>
    <col min="10498" max="10504" width="12" style="48" customWidth="1"/>
    <col min="10505" max="10752" width="9.140625" style="48"/>
    <col min="10753" max="10753" width="10.7109375" style="48" customWidth="1"/>
    <col min="10754" max="10760" width="12" style="48" customWidth="1"/>
    <col min="10761" max="11008" width="9.140625" style="48"/>
    <col min="11009" max="11009" width="10.7109375" style="48" customWidth="1"/>
    <col min="11010" max="11016" width="12" style="48" customWidth="1"/>
    <col min="11017" max="11264" width="9.140625" style="48"/>
    <col min="11265" max="11265" width="10.7109375" style="48" customWidth="1"/>
    <col min="11266" max="11272" width="12" style="48" customWidth="1"/>
    <col min="11273" max="11520" width="9.140625" style="48"/>
    <col min="11521" max="11521" width="10.7109375" style="48" customWidth="1"/>
    <col min="11522" max="11528" width="12" style="48" customWidth="1"/>
    <col min="11529" max="11776" width="9.140625" style="48"/>
    <col min="11777" max="11777" width="10.7109375" style="48" customWidth="1"/>
    <col min="11778" max="11784" width="12" style="48" customWidth="1"/>
    <col min="11785" max="12032" width="9.140625" style="48"/>
    <col min="12033" max="12033" width="10.7109375" style="48" customWidth="1"/>
    <col min="12034" max="12040" width="12" style="48" customWidth="1"/>
    <col min="12041" max="12288" width="9.140625" style="48"/>
    <col min="12289" max="12289" width="10.7109375" style="48" customWidth="1"/>
    <col min="12290" max="12296" width="12" style="48" customWidth="1"/>
    <col min="12297" max="12544" width="9.140625" style="48"/>
    <col min="12545" max="12545" width="10.7109375" style="48" customWidth="1"/>
    <col min="12546" max="12552" width="12" style="48" customWidth="1"/>
    <col min="12553" max="12800" width="9.140625" style="48"/>
    <col min="12801" max="12801" width="10.7109375" style="48" customWidth="1"/>
    <col min="12802" max="12808" width="12" style="48" customWidth="1"/>
    <col min="12809" max="13056" width="9.140625" style="48"/>
    <col min="13057" max="13057" width="10.7109375" style="48" customWidth="1"/>
    <col min="13058" max="13064" width="12" style="48" customWidth="1"/>
    <col min="13065" max="13312" width="9.140625" style="48"/>
    <col min="13313" max="13313" width="10.7109375" style="48" customWidth="1"/>
    <col min="13314" max="13320" width="12" style="48" customWidth="1"/>
    <col min="13321" max="13568" width="9.140625" style="48"/>
    <col min="13569" max="13569" width="10.7109375" style="48" customWidth="1"/>
    <col min="13570" max="13576" width="12" style="48" customWidth="1"/>
    <col min="13577" max="13824" width="9.140625" style="48"/>
    <col min="13825" max="13825" width="10.7109375" style="48" customWidth="1"/>
    <col min="13826" max="13832" width="12" style="48" customWidth="1"/>
    <col min="13833" max="14080" width="9.140625" style="48"/>
    <col min="14081" max="14081" width="10.7109375" style="48" customWidth="1"/>
    <col min="14082" max="14088" width="12" style="48" customWidth="1"/>
    <col min="14089" max="14336" width="9.140625" style="48"/>
    <col min="14337" max="14337" width="10.7109375" style="48" customWidth="1"/>
    <col min="14338" max="14344" width="12" style="48" customWidth="1"/>
    <col min="14345" max="14592" width="9.140625" style="48"/>
    <col min="14593" max="14593" width="10.7109375" style="48" customWidth="1"/>
    <col min="14594" max="14600" width="12" style="48" customWidth="1"/>
    <col min="14601" max="14848" width="9.140625" style="48"/>
    <col min="14849" max="14849" width="10.7109375" style="48" customWidth="1"/>
    <col min="14850" max="14856" width="12" style="48" customWidth="1"/>
    <col min="14857" max="15104" width="9.140625" style="48"/>
    <col min="15105" max="15105" width="10.7109375" style="48" customWidth="1"/>
    <col min="15106" max="15112" width="12" style="48" customWidth="1"/>
    <col min="15113" max="15360" width="9.140625" style="48"/>
    <col min="15361" max="15361" width="10.7109375" style="48" customWidth="1"/>
    <col min="15362" max="15368" width="12" style="48" customWidth="1"/>
    <col min="15369" max="15616" width="9.140625" style="48"/>
    <col min="15617" max="15617" width="10.7109375" style="48" customWidth="1"/>
    <col min="15618" max="15624" width="12" style="48" customWidth="1"/>
    <col min="15625" max="15872" width="9.140625" style="48"/>
    <col min="15873" max="15873" width="10.7109375" style="48" customWidth="1"/>
    <col min="15874" max="15880" width="12" style="48" customWidth="1"/>
    <col min="15881" max="16128" width="9.140625" style="48"/>
    <col min="16129" max="16129" width="10.7109375" style="48" customWidth="1"/>
    <col min="16130" max="16136" width="12" style="48" customWidth="1"/>
    <col min="16137" max="16384" width="9.140625" style="48"/>
  </cols>
  <sheetData>
    <row r="1" spans="1:9" ht="15" customHeight="1" x14ac:dyDescent="0.15">
      <c r="A1" s="47" t="s">
        <v>179</v>
      </c>
      <c r="B1" s="47"/>
      <c r="D1" s="46"/>
      <c r="E1" s="46"/>
      <c r="F1" s="46"/>
      <c r="G1" s="46"/>
      <c r="H1" s="46"/>
    </row>
    <row r="2" spans="1:9" ht="20.25" customHeight="1" thickBot="1" x14ac:dyDescent="0.2">
      <c r="A2" s="49"/>
      <c r="B2" s="50"/>
      <c r="C2" s="50"/>
      <c r="D2" s="50"/>
      <c r="E2" s="50"/>
      <c r="F2" s="50"/>
      <c r="G2" s="589" t="s">
        <v>93</v>
      </c>
      <c r="H2" s="589"/>
    </row>
    <row r="3" spans="1:9" ht="20.25" customHeight="1" x14ac:dyDescent="0.15">
      <c r="A3" s="590" t="s">
        <v>94</v>
      </c>
      <c r="B3" s="590" t="s">
        <v>95</v>
      </c>
      <c r="C3" s="592" t="s">
        <v>96</v>
      </c>
      <c r="D3" s="593"/>
      <c r="E3" s="592" t="s">
        <v>97</v>
      </c>
      <c r="F3" s="593"/>
      <c r="G3" s="594" t="s">
        <v>98</v>
      </c>
      <c r="H3" s="596" t="s">
        <v>99</v>
      </c>
    </row>
    <row r="4" spans="1:9" ht="20.25" customHeight="1" x14ac:dyDescent="0.15">
      <c r="A4" s="591"/>
      <c r="B4" s="591"/>
      <c r="C4" s="63" t="s">
        <v>100</v>
      </c>
      <c r="D4" s="54" t="s">
        <v>101</v>
      </c>
      <c r="E4" s="63" t="s">
        <v>102</v>
      </c>
      <c r="F4" s="54" t="s">
        <v>101</v>
      </c>
      <c r="G4" s="595"/>
      <c r="H4" s="597"/>
    </row>
    <row r="5" spans="1:9" ht="45.95" customHeight="1" x14ac:dyDescent="0.15">
      <c r="A5" s="51" t="s">
        <v>181</v>
      </c>
      <c r="B5" s="74">
        <v>245</v>
      </c>
      <c r="C5" s="75">
        <v>119</v>
      </c>
      <c r="D5" s="75">
        <v>3</v>
      </c>
      <c r="E5" s="75">
        <v>114</v>
      </c>
      <c r="F5" s="75">
        <v>2</v>
      </c>
      <c r="G5" s="75">
        <v>2</v>
      </c>
      <c r="H5" s="75">
        <v>5</v>
      </c>
    </row>
    <row r="6" spans="1:9" ht="45.95" customHeight="1" x14ac:dyDescent="0.15">
      <c r="A6" s="51" t="s">
        <v>483</v>
      </c>
      <c r="B6" s="74">
        <v>244</v>
      </c>
      <c r="C6" s="75">
        <v>119</v>
      </c>
      <c r="D6" s="75">
        <v>3</v>
      </c>
      <c r="E6" s="75">
        <v>113</v>
      </c>
      <c r="F6" s="75">
        <v>2</v>
      </c>
      <c r="G6" s="75">
        <v>2</v>
      </c>
      <c r="H6" s="75">
        <v>5</v>
      </c>
    </row>
    <row r="7" spans="1:9" ht="45.95" customHeight="1" x14ac:dyDescent="0.15">
      <c r="A7" s="77" t="s">
        <v>484</v>
      </c>
      <c r="B7" s="74">
        <v>244</v>
      </c>
      <c r="C7" s="75">
        <v>119</v>
      </c>
      <c r="D7" s="75">
        <v>3</v>
      </c>
      <c r="E7" s="75">
        <v>113</v>
      </c>
      <c r="F7" s="75">
        <v>2</v>
      </c>
      <c r="G7" s="75">
        <v>2</v>
      </c>
      <c r="H7" s="75">
        <v>5</v>
      </c>
    </row>
    <row r="8" spans="1:9" ht="45.95" customHeight="1" x14ac:dyDescent="0.15">
      <c r="A8" s="77" t="s">
        <v>487</v>
      </c>
      <c r="B8" s="74">
        <v>247</v>
      </c>
      <c r="C8" s="75">
        <v>120</v>
      </c>
      <c r="D8" s="75">
        <v>3</v>
      </c>
      <c r="E8" s="75">
        <v>115</v>
      </c>
      <c r="F8" s="75">
        <v>2</v>
      </c>
      <c r="G8" s="75">
        <v>2</v>
      </c>
      <c r="H8" s="75">
        <v>5</v>
      </c>
      <c r="I8" s="69"/>
    </row>
    <row r="9" spans="1:9" s="240" customFormat="1" ht="45.95" customHeight="1" x14ac:dyDescent="0.15">
      <c r="A9" s="237" t="s">
        <v>500</v>
      </c>
      <c r="B9" s="238">
        <v>247</v>
      </c>
      <c r="C9" s="239">
        <v>120</v>
      </c>
      <c r="D9" s="239">
        <v>3</v>
      </c>
      <c r="E9" s="239">
        <v>115</v>
      </c>
      <c r="F9" s="239">
        <v>2</v>
      </c>
      <c r="G9" s="239">
        <v>2</v>
      </c>
      <c r="H9" s="239">
        <v>5</v>
      </c>
    </row>
    <row r="10" spans="1:9" ht="23.25" customHeight="1" x14ac:dyDescent="0.15">
      <c r="B10" s="46"/>
      <c r="C10" s="46"/>
      <c r="D10" s="46"/>
      <c r="E10" s="46"/>
      <c r="F10" s="579" t="s">
        <v>103</v>
      </c>
      <c r="G10" s="579"/>
      <c r="H10" s="579"/>
    </row>
    <row r="11" spans="1:9" ht="23.25" customHeight="1" x14ac:dyDescent="0.15">
      <c r="B11" s="46"/>
      <c r="C11" s="46"/>
      <c r="D11" s="46"/>
      <c r="E11" s="46"/>
      <c r="F11" s="62"/>
      <c r="G11" s="62"/>
      <c r="H11" s="62"/>
    </row>
    <row r="12" spans="1:9" ht="21.75" customHeight="1" x14ac:dyDescent="0.15">
      <c r="B12" s="46"/>
      <c r="C12" s="46"/>
      <c r="D12" s="46"/>
      <c r="E12" s="46"/>
      <c r="F12" s="46"/>
      <c r="G12" s="46"/>
      <c r="H12" s="46"/>
    </row>
    <row r="13" spans="1:9" ht="15" customHeight="1" x14ac:dyDescent="0.15">
      <c r="A13" s="52" t="s">
        <v>180</v>
      </c>
      <c r="B13" s="46"/>
      <c r="C13" s="46"/>
      <c r="D13" s="46"/>
      <c r="E13" s="46"/>
      <c r="F13" s="46"/>
      <c r="G13" s="46"/>
      <c r="H13" s="46"/>
    </row>
    <row r="14" spans="1:9" ht="19.899999999999999" customHeight="1" thickBot="1" x14ac:dyDescent="0.2">
      <c r="A14" s="49"/>
      <c r="B14" s="49"/>
      <c r="C14" s="49"/>
      <c r="D14" s="49"/>
      <c r="E14" s="49"/>
      <c r="F14" s="49"/>
      <c r="G14" s="589" t="s">
        <v>109</v>
      </c>
      <c r="H14" s="589"/>
    </row>
    <row r="15" spans="1:9" ht="13.5" x14ac:dyDescent="0.15">
      <c r="A15" s="572" t="s">
        <v>104</v>
      </c>
      <c r="B15" s="573"/>
      <c r="C15" s="582" t="s">
        <v>105</v>
      </c>
      <c r="D15" s="583"/>
      <c r="E15" s="586" t="s">
        <v>106</v>
      </c>
      <c r="F15" s="586"/>
      <c r="G15" s="586"/>
      <c r="H15" s="587"/>
    </row>
    <row r="16" spans="1:9" ht="13.5" x14ac:dyDescent="0.15">
      <c r="A16" s="580"/>
      <c r="B16" s="581"/>
      <c r="C16" s="584"/>
      <c r="D16" s="585"/>
      <c r="E16" s="585" t="s">
        <v>107</v>
      </c>
      <c r="F16" s="585"/>
      <c r="G16" s="585" t="s">
        <v>108</v>
      </c>
      <c r="H16" s="588"/>
    </row>
    <row r="17" spans="1:9" ht="27" customHeight="1" x14ac:dyDescent="0.15">
      <c r="A17" s="572" t="s">
        <v>182</v>
      </c>
      <c r="B17" s="573"/>
      <c r="C17" s="577">
        <v>30012</v>
      </c>
      <c r="D17" s="577"/>
      <c r="E17" s="577">
        <v>13696</v>
      </c>
      <c r="F17" s="577"/>
      <c r="G17" s="578">
        <v>45.6</v>
      </c>
      <c r="H17" s="578"/>
    </row>
    <row r="18" spans="1:9" ht="27" customHeight="1" x14ac:dyDescent="0.15">
      <c r="A18" s="572" t="s">
        <v>453</v>
      </c>
      <c r="B18" s="573"/>
      <c r="C18" s="575">
        <v>30507</v>
      </c>
      <c r="D18" s="575"/>
      <c r="E18" s="575">
        <v>14360</v>
      </c>
      <c r="F18" s="575"/>
      <c r="G18" s="576">
        <v>47.1</v>
      </c>
      <c r="H18" s="576"/>
    </row>
    <row r="19" spans="1:9" ht="27" customHeight="1" x14ac:dyDescent="0.15">
      <c r="A19" s="572" t="s">
        <v>485</v>
      </c>
      <c r="B19" s="573"/>
      <c r="C19" s="574">
        <v>30345</v>
      </c>
      <c r="D19" s="575"/>
      <c r="E19" s="575">
        <v>14839</v>
      </c>
      <c r="F19" s="575"/>
      <c r="G19" s="576">
        <v>48.9</v>
      </c>
      <c r="H19" s="576"/>
    </row>
    <row r="20" spans="1:9" ht="27" customHeight="1" x14ac:dyDescent="0.15">
      <c r="A20" s="572" t="s">
        <v>488</v>
      </c>
      <c r="B20" s="573"/>
      <c r="C20" s="574">
        <v>30669</v>
      </c>
      <c r="D20" s="575"/>
      <c r="E20" s="575">
        <v>15148</v>
      </c>
      <c r="F20" s="575"/>
      <c r="G20" s="576">
        <v>49.4</v>
      </c>
      <c r="H20" s="576"/>
      <c r="I20" s="69"/>
    </row>
    <row r="21" spans="1:9" s="240" customFormat="1" ht="27" customHeight="1" x14ac:dyDescent="0.15">
      <c r="A21" s="567" t="s">
        <v>501</v>
      </c>
      <c r="B21" s="568"/>
      <c r="C21" s="569">
        <v>30724</v>
      </c>
      <c r="D21" s="570"/>
      <c r="E21" s="570">
        <v>15578</v>
      </c>
      <c r="F21" s="570"/>
      <c r="G21" s="571">
        <v>50.7</v>
      </c>
      <c r="H21" s="571"/>
    </row>
    <row r="22" spans="1:9" ht="16.5" customHeight="1" x14ac:dyDescent="0.15">
      <c r="A22" s="46" t="s">
        <v>114</v>
      </c>
      <c r="B22" s="46"/>
      <c r="C22" s="46"/>
      <c r="D22" s="46"/>
      <c r="E22" s="46"/>
      <c r="F22" s="53" t="s">
        <v>113</v>
      </c>
      <c r="G22" s="46"/>
      <c r="H22" s="46"/>
    </row>
  </sheetData>
  <mergeCells count="34">
    <mergeCell ref="G2:H2"/>
    <mergeCell ref="A3:A4"/>
    <mergeCell ref="B3:B4"/>
    <mergeCell ref="C3:D3"/>
    <mergeCell ref="E3:F3"/>
    <mergeCell ref="G3:G4"/>
    <mergeCell ref="H3:H4"/>
    <mergeCell ref="F10:H10"/>
    <mergeCell ref="A15:B16"/>
    <mergeCell ref="C15:D16"/>
    <mergeCell ref="E15:H15"/>
    <mergeCell ref="E16:F16"/>
    <mergeCell ref="G16:H16"/>
    <mergeCell ref="G14:H14"/>
    <mergeCell ref="A17:B17"/>
    <mergeCell ref="C17:D17"/>
    <mergeCell ref="E17:F17"/>
    <mergeCell ref="G17:H17"/>
    <mergeCell ref="A18:B18"/>
    <mergeCell ref="C18:D18"/>
    <mergeCell ref="E18:F18"/>
    <mergeCell ref="G18:H18"/>
    <mergeCell ref="A21:B21"/>
    <mergeCell ref="C21:D21"/>
    <mergeCell ref="E21:F21"/>
    <mergeCell ref="G21:H21"/>
    <mergeCell ref="A19:B19"/>
    <mergeCell ref="C19:D19"/>
    <mergeCell ref="E19:F19"/>
    <mergeCell ref="G19:H19"/>
    <mergeCell ref="A20:B20"/>
    <mergeCell ref="C20:D20"/>
    <mergeCell ref="E20:F20"/>
    <mergeCell ref="G20:H20"/>
  </mergeCells>
  <phoneticPr fontId="3"/>
  <printOptions horizontalCentered="1"/>
  <pageMargins left="0.70866141732283472" right="0.86614173228346458" top="0.78740157480314965" bottom="1.1023622047244095" header="0.51181102362204722" footer="0.47244094488188981"/>
  <pageSetup paperSize="9" scale="96" firstPageNumber="68"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60(1)(2)</vt:lpstr>
      <vt:lpstr>60(3)(4)</vt:lpstr>
      <vt:lpstr>60(5)(6)(7)</vt:lpstr>
      <vt:lpstr>61</vt:lpstr>
      <vt:lpstr>62</vt:lpstr>
      <vt:lpstr>63.64</vt:lpstr>
      <vt:lpstr>65(1)(2)(3)</vt:lpstr>
      <vt:lpstr>65(4)</vt:lpstr>
      <vt:lpstr>66,67</vt:lpstr>
      <vt:lpstr>68,69</vt:lpstr>
      <vt:lpstr>'60(1)(2)'!Print_Area</vt:lpstr>
      <vt:lpstr>'60(3)(4)'!Print_Area</vt:lpstr>
      <vt:lpstr>'60(5)(6)(7)'!Print_Area</vt:lpstr>
      <vt:lpstr>'61'!Print_Area</vt:lpstr>
      <vt:lpstr>'62'!Print_Area</vt:lpstr>
      <vt:lpstr>'63.64'!Print_Area</vt:lpstr>
      <vt:lpstr>'68,69'!Print_Area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2022-03-29T01:09:52Z</cp:lastPrinted>
  <dcterms:created xsi:type="dcterms:W3CDTF">2011-10-21T04:16:18Z</dcterms:created>
  <dcterms:modified xsi:type="dcterms:W3CDTF">2022-03-29T01:11:05Z</dcterms:modified>
</cp:coreProperties>
</file>