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002513D9-D08D-483D-926B-5691FBA0CB92}" xr6:coauthVersionLast="47" xr6:coauthVersionMax="47" xr10:uidLastSave="{00000000-0000-0000-0000-000000000000}"/>
  <bookViews>
    <workbookView xWindow="3120" yWindow="2985" windowWidth="19545" windowHeight="13215" tabRatio="77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<sst xmlns="http://schemas.openxmlformats.org/spreadsheetml/2006/main" count="1080" uniqueCount="586">
  <si>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</si>
  <si>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</si>
  <si>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</si>
  <si>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</si>
  <si>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</si>
  <si>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</si>
  <si>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</si>
  <si>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</si>
  <si>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</si>
  <si>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</si>
  <si>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</si>
  <si>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</si>
  <si>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</si>
  <si>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</si>
  <si>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</si>
  <si>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</si>
  <si>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</si>
  <si>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</si>
  <si>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</si>
  <si>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</si>
  <si>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</si>
  <si>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</si>
  <si>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</si>
  <si>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</si>
  <si>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</si>
  <si>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</si>
  <si>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</si>
  <si>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</si>
  <si>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</si>
  <si>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</si>
  <si>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</si>
  <si>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</si>
  <si>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</si>
  <si>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</si>
  <si>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</si>
  <si>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</si>
  <si>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</si>
  <si>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</si>
  <si>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</si>
  <si>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</si>
  <si>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</si>
  <si>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</si>
  <si>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</si>
  <si>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</si>
  <si>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</si>
  <si>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</si>
  <si>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</si>
  <si>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</si>
  <si>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</si>
  <si>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</si>
  <si>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</si>
  <si>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</si>
  <si>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</si>
  <si>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</si>
  <si>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</si>
  <si>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</si>
  <si>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</si>
  <si>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</si>
  <si>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</si>
  <si>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</si>
  <si>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</si>
  <si>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</si>
  <si>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</si>
  <si>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</si>
  <si>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</si>
  <si>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</si>
  <si>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</si>
  <si>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</si>
  <si>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</si>
  <si>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</si>
  <si>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</si>
  <si>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</si>
  <si>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</si>
  <si>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</si>
  <si>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</si>
  <si>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</si>
  <si>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</si>
  <si>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</si>
  <si>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</si>
  <si>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</si>
  <si>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</si>
  <si>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</si>
  <si>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</si>
  <si>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</si>
  <si>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</si>
  <si>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</si>
  <si>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</si>
  <si>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</si>
  <si>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</si>
  <si>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</si>
  <si>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</si>
  <si>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</si>
  <si>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</si>
  <si>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</si>
  <si>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</si>
  <si>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</si>
  <si>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</si>
  <si>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</si>
  <si>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</si>
  <si>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</si>
  <si>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</si>
  <si>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</si>
  <si>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</si>
  <si>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</si>
  <si>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</si>
  <si>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</si>
  <si>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</si>
  <si>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</si>
  <si>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</si>
  <si>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</si>
  <si>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</si>
  <si>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</si>
  <si>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</si>
  <si>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</si>
  <si>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</si>
  <si>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</si>
  <si>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</si>
  <si>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</si>
  <si>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</si>
  <si>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</si>
  <si>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</si>
  <si>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</si>
  <si>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</si>
  <si>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</si>
  <si>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</si>
  <si>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</si>
  <si>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</si>
  <si>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</si>
  <si>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</si>
  <si>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</si>
  <si>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</si>
  <si>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</si>
  <si>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</si>
  <si>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</si>
  <si>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</si>
  <si>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</si>
  <si>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</si>
  <si>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</si>
  <si>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</si>
  <si>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</si>
  <si>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</si>
  <si>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</si>
  <si>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</si>
  <si>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</si>
  <si>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</si>
  <si>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</si>
  <si>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</si>
  <si>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</si>
  <si>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</si>
  <si>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</si>
  <si>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</si>
  <si>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</si>
  <si>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</si>
  <si>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</si>
  <si>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</si>
  <si>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</si>
  <si>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</si>
  <si>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</si>
  <si>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</si>
  <si>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</si>
  <si>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</si>
  <si>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</si>
  <si>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</si>
  <si>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</si>
  <si>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</si>
  <si>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</si>
  <si>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</si>
  <si>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</si>
  <si>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</si>
  <si>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</si>
  <si>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</si>
  <si>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</si>
  <si>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</si>
  <si>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</si>
  <si>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</si>
  <si>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</si>
  <si>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</si>
  <si>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</si>
  <si>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</si>
  <si>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</si>
  <si>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</si>
  <si>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</si>
  <si>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</si>
  <si>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</si>
  <si>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</si>
  <si>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</si>
  <si>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</si>
  <si>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</si>
  <si>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</si>
  <si>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</si>
  <si>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</si>
  <si>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</si>
  <si>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</si>
  <si>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</si>
  <si>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</si>
  <si>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</si>
  <si>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</si>
  <si>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</si>
  <si>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</si>
  <si>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</si>
  <si>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</si>
  <si>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</si>
  <si>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</si>
  <si>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</si>
  <si>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</si>
  <si>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</si>
  <si>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</si>
  <si>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</si>
  <si>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</si>
  <si>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</si>
  <si>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</si>
  <si>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</si>
  <si>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</si>
  <si>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</si>
  <si>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</si>
  <si>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</si>
  <si>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</si>
  <si>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</si>
  <si>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</si>
  <si>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</si>
  <si>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</si>
  <si>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</si>
  <si>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</si>
  <si>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</si>
  <si>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</si>
  <si>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</si>
  <si>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</si>
  <si>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</si>
  <si>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</si>
  <si>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</si>
  <si>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</si>
  <si>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</si>
  <si>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</si>
  <si>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</si>
  <si>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</si>
  <si>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</si>
  <si>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</si>
  <si>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</si>
  <si>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</si>
  <si>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</si>
  <si>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</si>
  <si>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</si>
  <si>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</si>
  <si>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</si>
  <si>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</si>
  <si>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</si>
  <si>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</si>
  <si>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</si>
  <si>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</si>
  <si>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</si>
  <si>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</si>
  <si>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</si>
  <si>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</si>
  <si>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</si>
  <si>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</si>
  <si>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</si>
  <si>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</si>
  <si>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</si>
  <si>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</si>
  <si>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</si>
  <si>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</si>
  <si>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</si>
  <si>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</si>
  <si>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</si>
  <si>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</si>
  <si>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</si>
  <si>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</si>
  <si>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</si>
  <si>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</si>
  <si>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</si>
  <si>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</si>
  <si>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</si>
  <si>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</si>
  <si>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</si>
  <si>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</si>
  <si>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</si>
  <si>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</si>
  <si>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</si>
  <si>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</si>
  <si>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</si>
  <si>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</si>
  <si>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</si>
  <si>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</si>
  <si>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</si>
  <si>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</si>
  <si>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</si>
  <si>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</si>
  <si>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</si>
  <si>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</si>
  <si>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</si>
  <si>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</si>
  <si>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</si>
  <si>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</si>
  <si>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</si>
  <si>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</si>
  <si>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</si>
  <si>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</si>
  <si>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</si>
  <si>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</si>
  <si>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</si>
  <si>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</si>
  <si>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</si>
  <si>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</si>
  <si>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</si>
  <si>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</si>
  <si>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</si>
  <si>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</si>
  <si>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</si>
  <si>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</si>
  <si>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</si>
  <si>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</si>
  <si>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</si>
  <si>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</si>
  <si>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</si>
  <si>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</si>
  <si>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</si>
  <si>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</si>
  <si>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</si>
  <si>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</si>
  <si>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</si>
  <si>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</si>
  <si>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</si>
  <si>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</si>
  <si>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</si>
  <si>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</si>
  <si>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</si>
  <si>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</si>
  <si>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</si>
  <si>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</si>
  <si>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</si>
  <si>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</si>
  <si>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</si>
  <si>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</si>
  <si>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</si>
  <si>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</si>
  <si>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</si>
  <si>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</si>
  <si>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</si>
  <si>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</si>
  <si>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</si>
  <si>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</si>
  <si>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</si>
  <si>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</si>
  <si>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</si>
  <si>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</si>
  <si>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</si>
  <si>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</si>
  <si>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</si>
  <si>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</si>
  <si>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</si>
  <si>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</si>
  <si>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</si>
  <si>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</si>
  <si>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</si>
  <si>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</si>
  <si>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</si>
  <si>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</si>
  <si>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</si>
  <si>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</si>
  <si>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</si>
  <si>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</si>
  <si>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</si>
  <si>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</si>
  <si>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</si>
  <si>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</si>
  <si>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</si>
  <si>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</si>
  <si>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</si>
  <si>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</si>
  <si>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</si>
  <si>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</si>
  <si>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</si>
  <si>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</si>
  <si>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</si>
  <si>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</si>
  <si>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</si>
  <si>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</si>
  <si>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</si>
  <si>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</si>
  <si>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</si>
  <si>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</si>
  <si>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</si>
  <si>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</si>
  <si>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</si>
  <si>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</si>
  <si>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</si>
  <si>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</si>
  <si>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</si>
  <si>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</si>
  <si>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</si>
  <si>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</si>
  <si>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</si>
  <si>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</si>
  <si>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</si>
  <si>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</si>
  <si>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</si>
  <si>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</si>
  <si>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</si>
  <si>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</si>
  <si>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</si>
  <si>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</si>
  <si>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</si>
  <si>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</si>
  <si>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</si>
  <si>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</si>
  <si>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</si>
  <si>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</si>
  <si>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</si>
  <si>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</si>
  <si>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</si>
  <si>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</si>
  <si>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</si>
  <si>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</si>
  <si>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</si>
  <si>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</si>
  <si>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</si>
  <si>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</si>
  <si>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</si>
  <si>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</si>
  <si>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</si>
  <si>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</si>
  <si>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</si>
  <si>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</si>
  <si>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</si>
  <si>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</si>
  <si>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</si>
  <si>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</si>
  <si>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</si>
  <si>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</si>
  <si>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</si>
  <si>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</si>
  <si>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</si>
  <si>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</si>
  <si>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</si>
  <si>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</si>
  <si>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</si>
  <si>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</si>
  <si>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</si>
  <si>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</si>
  <si>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</si>
  <si>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</si>
  <si>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</si>
  <si>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</si>
  <si>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</si>
  <si>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</si>
  <si>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</si>
  <si>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</si>
  <si>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</si>
  <si>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</si>
  <si>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</si>
  <si>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</si>
  <si>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</si>
  <si>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</si>
  <si>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</si>
  <si>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</si>
  <si>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</si>
  <si>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</si>
  <si>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</si>
  <si>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</si>
  <si>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</si>
  <si>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</si>
  <si>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</si>
  <si>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</si>
  <si>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</si>
  <si>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</si>
  <si>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</si>
  <si>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</si>
  <si>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</si>
  <si>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</si>
  <si>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</si>
  <si>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</si>
  <si>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</si>
  <si>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</si>
  <si>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</si>
  <si>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</si>
  <si>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</si>
  <si>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</si>
  <si>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</si>
  <si>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</si>
  <si>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</si>
  <si>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</si>
  <si>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</si>
  <si>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</si>
  <si>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</si>
  <si>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</si>
  <si>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</si>
  <si>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</si>
  <si>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</si>
  <si>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</si>
  <si>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</si>
  <si>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</si>
  <si>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</si>
  <si>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</si>
  <si>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</si>
  <si>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</si>
  <si>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</si>
  <si>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</si>
  <si>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</si>
  <si>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</si>
  <si>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</si>
  <si>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</si>
  <si>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</si>
  <si>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</si>
  <si>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</si>
  <si>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</si>
  <si>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</si>
  <si>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</si>
  <si>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</si>
  <si>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</si>
  <si>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</si>
  <si>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</si>
  <si>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</si>
  <si>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</si>
  <si>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</si>
  <si>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</si>
  <si>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</si>
  <si>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</si>
  <si>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</si>
  <si>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</si>
  <si>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</si>
  <si>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</si>
  <si>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</si>
  <si>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</si>
  <si>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</si>
  <si>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</si>
  <si>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</si>
  <si>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</si>
  <si>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</si>
  <si>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</si>
  <si>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</si>
  <si>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</si>
  <si>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</si>
  <si>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</si>
  <si>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</si>
  <si>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</si>
  <si>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</si>
  <si>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</si>
  <si>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</si>
  <si>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</si>
  <si>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</si>
  <si>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</si>
  <si>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</si>
  <si>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</si>
  <si>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</si>
  <si>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</si>
  <si>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</si>
  <si>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</si>
  <si>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</si>
  <si>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</si>
  <si>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3.93</t>
  </si>
  <si>
    <t>一般会計</t>
  </si>
  <si>
    <t>国民健康保険特別会計（事業勘定）</t>
  </si>
  <si>
    <t>介護保険特別会計</t>
  </si>
  <si>
    <t>国民健康保険特別会計（直営診療施設勘定）</t>
  </si>
  <si>
    <t>農業集落排水事業特別会計</t>
  </si>
  <si>
    <t>後期高齢者医療特別会計</t>
  </si>
  <si>
    <t>聖地公園事業特別会計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</si>
  <si>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</si>
  <si>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</si>
  <si>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</si>
  <si>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</si>
  <si>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</si>
  <si>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</si>
  <si>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</si>
  <si>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</si>
  <si>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</si>
  <si>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スポーツ振興基金</t>
    <rPh sb="4" eb="6">
      <t>シンコウ</t>
    </rPh>
    <rPh sb="6" eb="8">
      <t>キキン</t>
    </rPh>
    <phoneticPr fontId="5"/>
  </si>
  <si>
    <t>市民文化振興基金</t>
    <rPh sb="0" eb="2">
      <t>シミン</t>
    </rPh>
    <rPh sb="2" eb="4">
      <t>ブンカ</t>
    </rPh>
    <rPh sb="4" eb="6">
      <t>シンコウ</t>
    </rPh>
    <rPh sb="6" eb="8">
      <t>キキン</t>
    </rPh>
    <phoneticPr fontId="5"/>
  </si>
  <si>
    <t>災害救助基金</t>
    <rPh sb="0" eb="2">
      <t>サイガイ</t>
    </rPh>
    <rPh sb="2" eb="4">
      <t>キュウジョ</t>
    </rPh>
    <rPh sb="4" eb="6">
      <t>キキン</t>
    </rPh>
    <phoneticPr fontId="5"/>
  </si>
  <si>
    <t>心をつなぐ福祉基金</t>
    <rPh sb="0" eb="1">
      <t>ココロ</t>
    </rPh>
    <rPh sb="5" eb="7">
      <t>フクシ</t>
    </rPh>
    <rPh sb="7" eb="9">
      <t>キキン</t>
    </rPh>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</si>
  <si>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</si>
  <si>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</si>
  <si>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</si>
  <si>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</si>
  <si>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</si>
  <si>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かずさ水道広域連合企業団（水道事業会計）</t>
  </si>
  <si>
    <t>かずさ水道広域連合企業団（水道事業会計（用水供給事業））</t>
  </si>
  <si>
    <t>君津中央病院企業団（病院事業会計）</t>
  </si>
  <si>
    <t>君津富津広域下水道組合（君津富津広域下水道組合事業会計）</t>
  </si>
  <si>
    <t>君津郡市広域市町村圏事務組合（一般会計）</t>
  </si>
  <si>
    <t>千葉県後期高齢者医療広域連合（一般会計）</t>
  </si>
  <si>
    <t>千葉県後期高齢者医療広域連合（後期高齢者医療特別会計）</t>
  </si>
  <si>
    <t>-</t>
    <phoneticPr fontId="2"/>
  </si>
  <si>
    <t>君津市文化振興財団</t>
    <rPh sb="0" eb="3">
      <t>キミツシ</t>
    </rPh>
    <rPh sb="3" eb="5">
      <t>ブンカ</t>
    </rPh>
    <rPh sb="5" eb="7">
      <t>シンコウ</t>
    </rPh>
    <rPh sb="7" eb="9">
      <t>ザイダン</t>
    </rPh>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</si>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</sst>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7EE7-4775-A698-946FF01C66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43247</c:v>
                </c:pt>
                <c:pt idx="1">
                  <c:v>58675</c:v>
                </c:pt>
                <c:pt idx="2">
                  <c:v>62059</c:v>
                </c:pt>
                <c:pt idx="3">
                  <c:v>69079</c:v>
                </c:pt>
                <c:pt idx="4">
                  <c:v>81425</c:v>
                </c:pt>
              </c:numCache>
            </c:numRef>
          </c:val>
          <c:smooth val="0"/>
          <c:extLst>
            <c:ext xmlns:c16="http://schemas.microsoft.com/office/drawing/2014/chart" uri="{C3380CC4-5D6E-409C-BE32-E72D297353CC}">
              <c16:uniqueId val="{00000001-7EE7-4775-A698-946FF01C66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7.28</c:v>
                </c:pt>
                <c:pt idx="1">
                  <c:v>8.4499999999999993</c:v>
                </c:pt>
                <c:pt idx="2">
                  <c:v>9.65</c:v>
                </c:pt>
                <c:pt idx="3">
                  <c:v>10.050000000000001</c:v>
                </c:pt>
                <c:pt idx="4">
                  <c:v>11.92</c:v>
                </c:pt>
              </c:numCache>
            </c:numRef>
          </c:val>
          <c:extLst>
            <c:ext xmlns:c16="http://schemas.microsoft.com/office/drawing/2014/chart" uri="{C3380CC4-5D6E-409C-BE32-E72D297353CC}">
              <c16:uniqueId val="{00000000-0104-471C-8022-1F6BDA38D4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16.55</c:v>
                </c:pt>
                <c:pt idx="1">
                  <c:v>20.37</c:v>
                </c:pt>
                <c:pt idx="2">
                  <c:v>15.19</c:v>
                </c:pt>
                <c:pt idx="3">
                  <c:v>19.53</c:v>
                </c:pt>
                <c:pt idx="4">
                  <c:v>24.38</c:v>
                </c:pt>
              </c:numCache>
            </c:numRef>
          </c:val>
          <c:extLst>
            <c:ext xmlns:c16="http://schemas.microsoft.com/office/drawing/2014/chart" uri="{C3380CC4-5D6E-409C-BE32-E72D297353CC}">
              <c16:uniqueId val="{00000001-0104-471C-8022-1F6BDA38D4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1.67</c:v>
                </c:pt>
                <c:pt idx="1">
                  <c:v>5.27</c:v>
                </c:pt>
                <c:pt idx="2">
                  <c:v>-3.93</c:v>
                </c:pt>
                <c:pt idx="3">
                  <c:v>5.91</c:v>
                </c:pt>
                <c:pt idx="4">
                  <c:v>6.22</c:v>
                </c:pt>
              </c:numCache>
            </c:numRef>
          </c:val>
          <c:smooth val="0"/>
          <c:extLst>
            <c:ext xmlns:c16="http://schemas.microsoft.com/office/drawing/2014/chart" uri="{C3380CC4-5D6E-409C-BE32-E72D297353CC}">
              <c16:uniqueId val="{00000002-0104-471C-8022-1F6BDA38D4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4.78</c:v>
                </c:pt>
                <c:pt idx="2">
                  <c:v>#N/A</c:v>
                </c:pt>
                <c:pt idx="3">
                  <c:v>4.95</c:v>
                </c:pt>
                <c:pt idx="4">
                  <c:v>0</c:v>
                </c:pt>
                <c:pt idx="5">
                  <c:v>0</c:v>
                </c:pt>
                <c:pt idx="6">
                  <c:v>0</c:v>
                </c:pt>
                <c:pt idx="7">
                  <c:v>0</c:v>
                </c:pt>
                <c:pt idx="8">
                  <c:v>0</c:v>
                </c:pt>
                <c:pt idx="9">
                  <c:v>0</c:v>
                </c:pt>
              </c:numCache>
            </c:numRef>
          </c:val>
          <c:extLst>
            <c:ext xmlns:c16="http://schemas.microsoft.com/office/drawing/2014/chart" uri="{C3380CC4-5D6E-409C-BE32-E72D297353CC}">
              <c16:uniqueId val="{00000000-6EC7-4A68-AFBF-E9A8CE1C0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C7-4A68-AFBF-E9A8CE1C07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C7-4A68-AFBF-E9A8CE1C0764}"/>
            </c:ext>
          </c:extLst>
        </c:ser>
        <c:ser>
          <c:idx val="3"/>
          <c:order val="3"/>
          <c:tx>
            <c:strRef>
              <c:f>データシート!$A$30</c:f>
              <c:strCache>
                <c:ptCount val="1"/>
                <c:pt idx="0">
                  <c:v>聖地公園事業特別会計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6EC7-4A68-AFBF-E9A8CE1C07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0.11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EC7-4A68-AFBF-E9A8CE1C076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0.06</c:v>
                </c:pt>
                <c:pt idx="6">
                  <c:v>#N/A</c:v>
                </c:pt>
                <c:pt idx="7">
                  <c:v>0</c:v>
                </c:pt>
                <c:pt idx="8">
                  <c:v>#N/A</c:v>
                </c:pt>
                <c:pt idx="9">
                  <c:v>0.02</c:v>
                </c:pt>
              </c:numCache>
            </c:numRef>
          </c:val>
          <c:extLst>
            <c:ext xmlns:c16="http://schemas.microsoft.com/office/drawing/2014/chart" uri="{C3380CC4-5D6E-409C-BE32-E72D297353CC}">
              <c16:uniqueId val="{00000005-6EC7-4A68-AFBF-E9A8CE1C0764}"/>
            </c:ext>
          </c:extLst>
        </c:ser>
        <c:ser>
          <c:idx val="6"/>
          <c:order val="6"/>
          <c:tx>
            <c:strRef>
              <c:f>データシート!$A$33</c:f>
              <c:strCache>
                <c:ptCount val="1"/>
                <c:pt idx="0">
                  <c:v>国民健康保険特別会計（直営診療施設勘定）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6-6EC7-4A68-AFBF-E9A8CE1C076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0.81</c:v>
                </c:pt>
                <c:pt idx="4">
                  <c:v>#N/A</c:v>
                </c:pt>
                <c:pt idx="5">
                  <c:v>0.51</c:v>
                </c:pt>
                <c:pt idx="6">
                  <c:v>#N/A</c:v>
                </c:pt>
                <c:pt idx="7">
                  <c:v>1.1599999999999999</c:v>
                </c:pt>
                <c:pt idx="8">
                  <c:v>#N/A</c:v>
                </c:pt>
                <c:pt idx="9">
                  <c:v>1.24</c:v>
                </c:pt>
              </c:numCache>
            </c:numRef>
          </c:val>
          <c:extLst>
            <c:ext xmlns:c16="http://schemas.microsoft.com/office/drawing/2014/chart" uri="{C3380CC4-5D6E-409C-BE32-E72D297353CC}">
              <c16:uniqueId val="{00000007-6EC7-4A68-AFBF-E9A8CE1C0764}"/>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3.79</c:v>
                </c:pt>
                <c:pt idx="2">
                  <c:v>#N/A</c:v>
                </c:pt>
                <c:pt idx="3">
                  <c:v>3.59</c:v>
                </c:pt>
                <c:pt idx="4">
                  <c:v>#N/A</c:v>
                </c:pt>
                <c:pt idx="5">
                  <c:v>3.65</c:v>
                </c:pt>
                <c:pt idx="6">
                  <c:v>#N/A</c:v>
                </c:pt>
                <c:pt idx="7">
                  <c:v>4.07</c:v>
                </c:pt>
                <c:pt idx="8">
                  <c:v>#N/A</c:v>
                </c:pt>
                <c:pt idx="9">
                  <c:v>3.88</c:v>
                </c:pt>
              </c:numCache>
            </c:numRef>
          </c:val>
          <c:extLst>
            <c:ext xmlns:c16="http://schemas.microsoft.com/office/drawing/2014/chart" uri="{C3380CC4-5D6E-409C-BE32-E72D297353CC}">
              <c16:uniqueId val="{00000008-6EC7-4A68-AFBF-E9A8CE1C07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7.27</c:v>
                </c:pt>
                <c:pt idx="2">
                  <c:v>#N/A</c:v>
                </c:pt>
                <c:pt idx="3">
                  <c:v>8.43</c:v>
                </c:pt>
                <c:pt idx="4">
                  <c:v>#N/A</c:v>
                </c:pt>
                <c:pt idx="5">
                  <c:v>9.6300000000000008</c:v>
                </c:pt>
                <c:pt idx="6">
                  <c:v>#N/A</c:v>
                </c:pt>
                <c:pt idx="7">
                  <c:v>10.029999999999999</c:v>
                </c:pt>
                <c:pt idx="8">
                  <c:v>#N/A</c:v>
                </c:pt>
                <c:pt idx="9">
                  <c:v>11.92</c:v>
                </c:pt>
              </c:numCache>
            </c:numRef>
          </c:val>
          <c:extLst>
            <c:ext xmlns:c16="http://schemas.microsoft.com/office/drawing/2014/chart" uri="{C3380CC4-5D6E-409C-BE32-E72D297353CC}">
              <c16:uniqueId val="{00000009-6EC7-4A68-AFBF-E9A8CE1C0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1986</c:v>
                </c:pt>
                <c:pt idx="5">
                  <c:v>1892</c:v>
                </c:pt>
                <c:pt idx="8">
                  <c:v>1780</c:v>
                </c:pt>
                <c:pt idx="11">
                  <c:v>1554</c:v>
                </c:pt>
                <c:pt idx="14">
                  <c:v>1520</c:v>
                </c:pt>
              </c:numCache>
            </c:numRef>
          </c:val>
          <c:extLst>
            <c:ext xmlns:c16="http://schemas.microsoft.com/office/drawing/2014/chart" uri="{C3380CC4-5D6E-409C-BE32-E72D297353CC}">
              <c16:uniqueId val="{00000000-609F-416D-800F-EF7A1D0B0F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9F-416D-800F-EF7A1D0B0F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69</c:v>
                </c:pt>
                <c:pt idx="3">
                  <c:v>74</c:v>
                </c:pt>
                <c:pt idx="6">
                  <c:v>76</c:v>
                </c:pt>
                <c:pt idx="9">
                  <c:v>77</c:v>
                </c:pt>
                <c:pt idx="12">
                  <c:v>79</c:v>
                </c:pt>
              </c:numCache>
            </c:numRef>
          </c:val>
          <c:extLst>
            <c:ext xmlns:c16="http://schemas.microsoft.com/office/drawing/2014/chart" uri="{C3380CC4-5D6E-409C-BE32-E72D297353CC}">
              <c16:uniqueId val="{00000002-609F-416D-800F-EF7A1D0B0F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498</c:v>
                </c:pt>
                <c:pt idx="3">
                  <c:v>479</c:v>
                </c:pt>
                <c:pt idx="6">
                  <c:v>541</c:v>
                </c:pt>
                <c:pt idx="9">
                  <c:v>404</c:v>
                </c:pt>
                <c:pt idx="12">
                  <c:v>413</c:v>
                </c:pt>
              </c:numCache>
            </c:numRef>
          </c:val>
          <c:extLst>
            <c:ext xmlns:c16="http://schemas.microsoft.com/office/drawing/2014/chart" uri="{C3380CC4-5D6E-409C-BE32-E72D297353CC}">
              <c16:uniqueId val="{00000003-609F-416D-800F-EF7A1D0B0F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c:v>
                </c:pt>
                <c:pt idx="3">
                  <c:v>85</c:v>
                </c:pt>
                <c:pt idx="6">
                  <c:v>13</c:v>
                </c:pt>
                <c:pt idx="9">
                  <c:v>13</c:v>
                </c:pt>
                <c:pt idx="12">
                  <c:v>13</c:v>
                </c:pt>
              </c:numCache>
            </c:numRef>
          </c:val>
          <c:extLst>
            <c:ext xmlns:c16="http://schemas.microsoft.com/office/drawing/2014/chart" uri="{C3380CC4-5D6E-409C-BE32-E72D297353CC}">
              <c16:uniqueId val="{00000004-609F-416D-800F-EF7A1D0B0F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9F-416D-800F-EF7A1D0B0F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9F-416D-800F-EF7A1D0B0F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2087</c:v>
                </c:pt>
                <c:pt idx="3">
                  <c:v>1935</c:v>
                </c:pt>
                <c:pt idx="6">
                  <c:v>1809</c:v>
                </c:pt>
                <c:pt idx="9">
                  <c:v>1640</c:v>
                </c:pt>
                <c:pt idx="12">
                  <c:v>1617</c:v>
                </c:pt>
              </c:numCache>
            </c:numRef>
          </c:val>
          <c:extLst>
            <c:ext xmlns:c16="http://schemas.microsoft.com/office/drawing/2014/chart" uri="{C3380CC4-5D6E-409C-BE32-E72D297353CC}">
              <c16:uniqueId val="{00000007-609F-416D-800F-EF7A1D0B0F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735</c:v>
                </c:pt>
                <c:pt idx="2">
                  <c:v>#N/A</c:v>
                </c:pt>
                <c:pt idx="3">
                  <c:v>#N/A</c:v>
                </c:pt>
                <c:pt idx="4">
                  <c:v>681</c:v>
                </c:pt>
                <c:pt idx="5">
                  <c:v>#N/A</c:v>
                </c:pt>
                <c:pt idx="6">
                  <c:v>#N/A</c:v>
                </c:pt>
                <c:pt idx="7">
                  <c:v>659</c:v>
                </c:pt>
                <c:pt idx="8">
                  <c:v>#N/A</c:v>
                </c:pt>
                <c:pt idx="9">
                  <c:v>#N/A</c:v>
                </c:pt>
                <c:pt idx="10">
                  <c:v>580</c:v>
                </c:pt>
                <c:pt idx="11">
                  <c:v>#N/A</c:v>
                </c:pt>
                <c:pt idx="12">
                  <c:v>#N/A</c:v>
                </c:pt>
                <c:pt idx="13">
                  <c:v>602</c:v>
                </c:pt>
                <c:pt idx="14">
                  <c:v>#N/A</c:v>
                </c:pt>
              </c:numCache>
            </c:numRef>
          </c:val>
          <c:smooth val="0"/>
          <c:extLst>
            <c:ext xmlns:c16="http://schemas.microsoft.com/office/drawing/2014/chart" uri="{C3380CC4-5D6E-409C-BE32-E72D297353CC}">
              <c16:uniqueId val="{00000008-609F-416D-800F-EF7A1D0B0F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15634</c:v>
                </c:pt>
                <c:pt idx="5">
                  <c:v>14937</c:v>
                </c:pt>
                <c:pt idx="8">
                  <c:v>14764</c:v>
                </c:pt>
                <c:pt idx="11">
                  <c:v>14437</c:v>
                </c:pt>
                <c:pt idx="14">
                  <c:v>14418</c:v>
                </c:pt>
              </c:numCache>
            </c:numRef>
          </c:val>
          <c:extLst>
            <c:ext xmlns:c16="http://schemas.microsoft.com/office/drawing/2014/chart" uri="{C3380CC4-5D6E-409C-BE32-E72D297353CC}">
              <c16:uniqueId val="{00000000-CCF2-4915-BEAE-FFF4859FA3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6407</c:v>
                </c:pt>
                <c:pt idx="5">
                  <c:v>6495</c:v>
                </c:pt>
                <c:pt idx="8">
                  <c:v>6994</c:v>
                </c:pt>
                <c:pt idx="11">
                  <c:v>6874</c:v>
                </c:pt>
                <c:pt idx="14">
                  <c:v>6932</c:v>
                </c:pt>
              </c:numCache>
            </c:numRef>
          </c:val>
          <c:extLst>
            <c:ext xmlns:c16="http://schemas.microsoft.com/office/drawing/2014/chart" uri="{C3380CC4-5D6E-409C-BE32-E72D297353CC}">
              <c16:uniqueId val="{00000001-CCF2-4915-BEAE-FFF4859FA3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5561</c:v>
                </c:pt>
                <c:pt idx="5">
                  <c:v>6653</c:v>
                </c:pt>
                <c:pt idx="8">
                  <c:v>5813</c:v>
                </c:pt>
                <c:pt idx="11">
                  <c:v>6864</c:v>
                </c:pt>
                <c:pt idx="14">
                  <c:v>7756</c:v>
                </c:pt>
              </c:numCache>
            </c:numRef>
          </c:val>
          <c:extLst>
            <c:ext xmlns:c16="http://schemas.microsoft.com/office/drawing/2014/chart" uri="{C3380CC4-5D6E-409C-BE32-E72D297353CC}">
              <c16:uniqueId val="{00000002-CCF2-4915-BEAE-FFF4859FA3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F2-4915-BEAE-FFF4859FA3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F2-4915-BEAE-FFF4859FA3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F2-4915-BEAE-FFF4859FA3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8519</c:v>
                </c:pt>
                <c:pt idx="3">
                  <c:v>7999</c:v>
                </c:pt>
                <c:pt idx="6">
                  <c:v>7716</c:v>
                </c:pt>
                <c:pt idx="9">
                  <c:v>7192</c:v>
                </c:pt>
                <c:pt idx="12">
                  <c:v>6765</c:v>
                </c:pt>
              </c:numCache>
            </c:numRef>
          </c:val>
          <c:extLst>
            <c:ext xmlns:c16="http://schemas.microsoft.com/office/drawing/2014/chart" uri="{C3380CC4-5D6E-409C-BE32-E72D297353CC}">
              <c16:uniqueId val="{00000006-CCF2-4915-BEAE-FFF4859FA3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9449</c:v>
                </c:pt>
                <c:pt idx="3">
                  <c:v>9314</c:v>
                </c:pt>
                <c:pt idx="6">
                  <c:v>9753</c:v>
                </c:pt>
                <c:pt idx="9">
                  <c:v>9442</c:v>
                </c:pt>
                <c:pt idx="12">
                  <c:v>9118</c:v>
                </c:pt>
              </c:numCache>
            </c:numRef>
          </c:val>
          <c:extLst>
            <c:ext xmlns:c16="http://schemas.microsoft.com/office/drawing/2014/chart" uri="{C3380CC4-5D6E-409C-BE32-E72D297353CC}">
              <c16:uniqueId val="{00000007-CCF2-4915-BEAE-FFF4859FA3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c:v>
                </c:pt>
                <c:pt idx="3">
                  <c:v>807</c:v>
                </c:pt>
                <c:pt idx="6">
                  <c:v>125</c:v>
                </c:pt>
                <c:pt idx="9">
                  <c:v>115</c:v>
                </c:pt>
                <c:pt idx="12">
                  <c:v>105</c:v>
                </c:pt>
              </c:numCache>
            </c:numRef>
          </c:val>
          <c:extLst>
            <c:ext xmlns:c16="http://schemas.microsoft.com/office/drawing/2014/chart" uri="{C3380CC4-5D6E-409C-BE32-E72D297353CC}">
              <c16:uniqueId val="{00000008-CCF2-4915-BEAE-FFF4859FA3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1321</c:v>
                </c:pt>
                <c:pt idx="3">
                  <c:v>1084</c:v>
                </c:pt>
                <c:pt idx="6">
                  <c:v>1623</c:v>
                </c:pt>
                <c:pt idx="9">
                  <c:v>1528</c:v>
                </c:pt>
                <c:pt idx="12">
                  <c:v>1419</c:v>
                </c:pt>
              </c:numCache>
            </c:numRef>
          </c:val>
          <c:extLst>
            <c:ext xmlns:c16="http://schemas.microsoft.com/office/drawing/2014/chart" uri="{C3380CC4-5D6E-409C-BE32-E72D297353CC}">
              <c16:uniqueId val="{00000009-CCF2-4915-BEAE-FFF4859FA3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12482</c:v>
                </c:pt>
                <c:pt idx="3">
                  <c:v>13305</c:v>
                </c:pt>
                <c:pt idx="6">
                  <c:v>13888</c:v>
                </c:pt>
                <c:pt idx="9">
                  <c:v>14752</c:v>
                </c:pt>
                <c:pt idx="12">
                  <c:v>16819</c:v>
                </c:pt>
              </c:numCache>
            </c:numRef>
          </c:val>
          <c:extLst>
            <c:ext xmlns:c16="http://schemas.microsoft.com/office/drawing/2014/chart" uri="{C3380CC4-5D6E-409C-BE32-E72D297353CC}">
              <c16:uniqueId val="{0000000A-CCF2-4915-BEAE-FFF4859FA3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4886</c:v>
                </c:pt>
                <c:pt idx="2">
                  <c:v>#N/A</c:v>
                </c:pt>
                <c:pt idx="3">
                  <c:v>#N/A</c:v>
                </c:pt>
                <c:pt idx="4">
                  <c:v>4425</c:v>
                </c:pt>
                <c:pt idx="5">
                  <c:v>#N/A</c:v>
                </c:pt>
                <c:pt idx="6">
                  <c:v>#N/A</c:v>
                </c:pt>
                <c:pt idx="7">
                  <c:v>5534</c:v>
                </c:pt>
                <c:pt idx="8">
                  <c:v>#N/A</c:v>
                </c:pt>
                <c:pt idx="9">
                  <c:v>#N/A</c:v>
                </c:pt>
                <c:pt idx="10">
                  <c:v>4853</c:v>
                </c:pt>
                <c:pt idx="11">
                  <c:v>#N/A</c:v>
                </c:pt>
                <c:pt idx="12">
                  <c:v>#N/A</c:v>
                </c:pt>
                <c:pt idx="13">
                  <c:v>5121</c:v>
                </c:pt>
                <c:pt idx="14">
                  <c:v>#N/A</c:v>
                </c:pt>
              </c:numCache>
            </c:numRef>
          </c:val>
          <c:smooth val="0"/>
          <c:extLst>
            <c:ext xmlns:c16="http://schemas.microsoft.com/office/drawing/2014/chart" uri="{C3380CC4-5D6E-409C-BE32-E72D297353CC}">
              <c16:uniqueId val="{0000000B-CCF2-4915-BEAE-FFF4859FA3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2919</c:v>
                </c:pt>
                <c:pt idx="1">
                  <c:v>3939</c:v>
                </c:pt>
                <c:pt idx="2">
                  <c:v>4834</c:v>
                </c:pt>
              </c:numCache>
            </c:numRef>
          </c:val>
          <c:extLst>
            <c:ext xmlns:c16="http://schemas.microsoft.com/office/drawing/2014/chart" uri="{C3380CC4-5D6E-409C-BE32-E72D297353CC}">
              <c16:uniqueId val="{00000000-3B7C-4278-B155-F1972BA06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c:v>
                </c:pt>
                <c:pt idx="1">
                  <c:v>34</c:v>
                </c:pt>
                <c:pt idx="2">
                  <c:v>35</c:v>
                </c:pt>
              </c:numCache>
            </c:numRef>
          </c:val>
          <c:extLst>
            <c:ext xmlns:c16="http://schemas.microsoft.com/office/drawing/2014/chart" uri="{C3380CC4-5D6E-409C-BE32-E72D297353CC}">
              <c16:uniqueId val="{00000001-3B7C-4278-B155-F1972BA06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2275</c:v>
                </c:pt>
                <c:pt idx="1">
                  <c:v>2295</c:v>
                </c:pt>
                <c:pt idx="2">
                  <c:v>1957</c:v>
                </c:pt>
              </c:numCache>
            </c:numRef>
          </c:val>
          <c:extLst>
            <c:ext xmlns:c16="http://schemas.microsoft.com/office/drawing/2014/chart" uri="{C3380CC4-5D6E-409C-BE32-E72D297353CC}">
              <c16:uniqueId val="{00000002-3B7C-4278-B155-F1972BA06E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DA763BA-B8A8-4FC8-8837-6152589B632A}"/>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5407416-1975-4331-AD1B-71E7E4560B29}"/>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実質公債費比率は類似団体と比較して低い水準にあり、近年減少傾向となっている。これは過去に起債を抑制していたため、元利償還金が減少していることが主な要因となっている。</a:t>
          </a:r>
        </a:p>
        <a:p>
          <a:r>
            <a:rPr kumimoji="1" lang="ja-JP" altLang="en-US" sz="1400">
              <a:latin typeface="ＭＳ ゴシック" pitchFamily="49" charset="-128"/>
              <a:ea typeface="ＭＳ ゴシック" pitchFamily="49" charset="-128"/>
            </a:rPr>
            <a:t>　しかし、すでに大規模な公共施設の整備事業により地方債現在高が増加傾向にあり、今後は元利償還金の増加が見込まれるため、引き続き交付税措置のある市債を優先的に活用し、事業の計画的な執行による過度な上昇を抑制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公共施設や社会インフラの大規模な整備により地方債残高が前年度から</a:t>
          </a:r>
          <a:r>
            <a:rPr kumimoji="1" lang="en-US" altLang="ja-JP" sz="1400">
              <a:latin typeface="ＭＳ ゴシック" pitchFamily="49" charset="-128"/>
              <a:ea typeface="ＭＳ ゴシック" pitchFamily="49" charset="-128"/>
            </a:rPr>
            <a:t>2,067</a:t>
          </a:r>
          <a:r>
            <a:rPr kumimoji="1" lang="ja-JP" altLang="en-US" sz="1400">
              <a:latin typeface="ＭＳ ゴシック" pitchFamily="49" charset="-128"/>
              <a:ea typeface="ＭＳ ゴシック" pitchFamily="49" charset="-128"/>
            </a:rPr>
            <a:t>百万円増加したことなどのため、将来負担比率の分子は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今後も引き続き大規模な公共施設の整備事業を控えているため地方債残高の増加が見込まれるが、事業の計画的な執行による過度な上昇を抑制するよう努めていく。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６８億２，５５５万５千円となっており、前年度から５億５，６８８万２千円の増加となっている。これは、財政調整基金で８億９，４６２万８千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：歳出予算で執行可能であり、運用益による事業実施は効果が小さいため、残高の３億円全額を取り崩し、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・花と緑のまちづくり基金：歳出予算で執行可能であり、運用益による事業実施は効果が小さいため、残高の５，４１０万円全額を取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り崩し、廃止したことによる減。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：スポーツ施設の整備に備え、３，０１４万３千円を積み立てたことによる増。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・公共施設整備基金：公共施設等総合管理計画や個別施設計画に基づき、計画的に積み立て、必要に応じて活用する。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・スポーツ振興基金：スポーツ施設の整備に備え、引き続き年間約３，０００万円を積み立てていく。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ける財源不足分１０億３，０００万円をはじめとする１０億７，８２５万１千円を取り崩した一方で、不要な支出の抑制及び行財政改革の推進による前年度決算剰余金を中心に１９億７，２８７万９千円を積み立てたことにより、８億９，４６２万８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大型事業所及び関連事業所による税収の割合が大きく、景気の動向に影響を受けやすいため、標準財政規模の２０％程度の約４０億円となるよう努めることとしている。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当初予算で計上した１０万円を積立てたことにより増となった。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地方債償還額の平準化に努め、引き続き同程度の積立てを継続することとしている。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財政力指数は類似団体平均を大きく上回っている。しかしながら、人口減少等の影響による収入減、老朽化した公共施設等の整備費や高齢化に伴う社会福祉関係費の増加などが今後も続くことが予想されるため、限られた財源を効率的かつ効果的に配分することにより、健全財政を確保し、将来を見据えた事業の着実な推進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110772</xdr:rowOff>
    </xdr:from>
    <xdr:to>
      <xdr:col>23</xdr:col>
      <xdr:colOff>133350</xdr:colOff>
      <xdr:row>39</xdr:row>
      <xdr:rowOff>124178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9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164395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59972</xdr:rowOff>
    </xdr:from>
    <xdr:to>
      <xdr:col>19</xdr:col>
      <xdr:colOff>184150</xdr:colOff>
      <xdr:row>39</xdr:row>
      <xdr:rowOff>161572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感染拡大等に伴い個人市民税が減少した一方で、地方交付税や各種交付金の増加により経常一般財源は増加したものの、ＤＸの推進や新型コロナウイルス感染症対策等、社会情勢の変化に対応するための増員等による人件費の増加や、学校再編に伴うスクールバスの運行開始等による物件費の増加などによりそれ以上に経常経費充当一般財源が増加したため、経常収支比率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引き続き、ファシリティマネジメントの推進や時代の変化に応じた大胆な事務事業の見直しなど徹底した経営改革を実施し、経常経費の削減に努める。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53848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590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5908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65</xdr:row>
      <xdr:rowOff>46482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59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169672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459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107459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市域の広さやそれに伴う公共施設の多さが主な要因で、人件費及び物件費ともに類似団体の平均を上回っている。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人件費については、昇給抑制や給与削減措置の継続をしているものの、ＤＸの推進や新型コロナウイルス感染症対策等、社会情勢の変化に対応するための増員などにより前年度に続き増加す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定員適正化計画に基づく総職員数の抑制、民営化やアウトソーシングなどの行政改革を通じて人件費の適正化を図り、大胆な事務事業の見直しなど徹底した経営改革を実施し、より一層の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50960</xdr:rowOff>
    </xdr:from>
    <xdr:to>
      <xdr:col>23</xdr:col>
      <xdr:colOff>133350</xdr:colOff>
      <xdr:row>84</xdr:row>
      <xdr:rowOff>159215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52760"/>
          <a:ext cx="838200" cy="1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127713</xdr:rowOff>
    </xdr:from>
    <xdr:to>
      <xdr:col>19</xdr:col>
      <xdr:colOff>133350</xdr:colOff>
      <xdr:row>84</xdr:row>
      <xdr:rowOff>50960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58063"/>
          <a:ext cx="889000" cy="9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7083</xdr:rowOff>
    </xdr:from>
    <xdr:to>
      <xdr:col>15</xdr:col>
      <xdr:colOff>82550</xdr:colOff>
      <xdr:row>83</xdr:row>
      <xdr:rowOff>127713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7433"/>
          <a:ext cx="889000" cy="1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142163</xdr:rowOff>
    </xdr:from>
    <xdr:to>
      <xdr:col>11</xdr:col>
      <xdr:colOff>31750</xdr:colOff>
      <xdr:row>83</xdr:row>
      <xdr:rowOff>7083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01063"/>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108415</xdr:rowOff>
    </xdr:from>
    <xdr:to>
      <xdr:col>23</xdr:col>
      <xdr:colOff>184150</xdr:colOff>
      <xdr:row>85</xdr:row>
      <xdr:rowOff>38565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80492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8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160</xdr:rowOff>
    </xdr:from>
    <xdr:to>
      <xdr:col>19</xdr:col>
      <xdr:colOff>184150</xdr:colOff>
      <xdr:row>84</xdr:row>
      <xdr:rowOff>101760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86537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8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76913</xdr:rowOff>
    </xdr:from>
    <xdr:to>
      <xdr:col>15</xdr:col>
      <xdr:colOff>133350</xdr:colOff>
      <xdr:row>84</xdr:row>
      <xdr:rowOff>7063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163290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9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127733</xdr:rowOff>
    </xdr:from>
    <xdr:to>
      <xdr:col>11</xdr:col>
      <xdr:colOff>82550</xdr:colOff>
      <xdr:row>83</xdr:row>
      <xdr:rowOff>57883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91363</xdr:rowOff>
    </xdr:from>
    <xdr:to>
      <xdr:col>7</xdr:col>
      <xdr:colOff>31750</xdr:colOff>
      <xdr:row>83</xdr:row>
      <xdr:rowOff>21513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3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給与制度や人事制度の見直し、職員の若年化に伴う国との乖離を調整する給与削減措置により、ラスパイレス指数は概ね適正となっている。今後も、適正な給与水準の維持に努める。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34572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854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職員数は、組織の見直しや育休代替職員の採用等により増加していることに加えて、人口減少が影響し、類似団体平均よりも</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人上回る水準となっている。市の面積が広大であるため、類似団体と比較して保育園、公民館、消防署分署等出先機関を多く配置しなければならないことから、依然として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今後も定員適正化計画に基づき、総職員数の抑制を図り、適正な定員管理に努める。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151447</xdr:rowOff>
    </xdr:from>
    <xdr:to>
      <xdr:col>81</xdr:col>
      <xdr:colOff>44450</xdr:colOff>
      <xdr:row>66</xdr:row>
      <xdr:rowOff>4128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569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103188</xdr:rowOff>
    </xdr:from>
    <xdr:to>
      <xdr:col>77</xdr:col>
      <xdr:colOff>44450</xdr:colOff>
      <xdr:row>65</xdr:row>
      <xdr:rowOff>151447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474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36830</xdr:rowOff>
    </xdr:from>
    <xdr:to>
      <xdr:col>72</xdr:col>
      <xdr:colOff>203200</xdr:colOff>
      <xdr:row>65</xdr:row>
      <xdr:rowOff>103188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65</xdr:row>
      <xdr:rowOff>36830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124778</xdr:rowOff>
    </xdr:from>
    <xdr:to>
      <xdr:col>81</xdr:col>
      <xdr:colOff>95250</xdr:colOff>
      <xdr:row>66</xdr:row>
      <xdr:rowOff>54928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96855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4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100647</xdr:rowOff>
    </xdr:from>
    <xdr:to>
      <xdr:col>77</xdr:col>
      <xdr:colOff>95250</xdr:colOff>
      <xdr:row>66</xdr:row>
      <xdr:rowOff>30797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15574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52388</xdr:rowOff>
    </xdr:from>
    <xdr:to>
      <xdr:col>73</xdr:col>
      <xdr:colOff>44450</xdr:colOff>
      <xdr:row>65</xdr:row>
      <xdr:rowOff>153988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138765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157480</xdr:rowOff>
    </xdr:from>
    <xdr:to>
      <xdr:col>68</xdr:col>
      <xdr:colOff>203200</xdr:colOff>
      <xdr:row>65</xdr:row>
      <xdr:rowOff>87630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72407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３か年平均では、過去に借り入れた臨時財政対策債等の償還が完了したことにより前年度比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ポイントの減となり、引き続き類似団体平均を下回っている。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しかし、単年度では、標準財政規模が市税（法人税割）の減少等により減少したことなどから比率は増加している。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規模な公共施設の整備事業を控えており、起債額及び元利償還金の増加が見込まれるため、引き続き緊急度や住民ニーズを的確に把握した事業の選択により、後年度への負担や財政措置等を見極めながら、適切な水準を維持するよう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83820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5796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122428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9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170688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公共施設や社会インフラの大規模な整備により地方債の現在高が</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億円増加したことに加え、標準財政規模が市税（法人税割）の減少等により減少したため、前年度から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ポイントの増となり、類似団体平均を上回る水準となった。</a:t>
          </a:r>
        </a:p>
        <a:p>
          <a:r>
            <a:rPr kumimoji="1" lang="ja-JP" altLang="en-US" sz="1300">
              <a:latin typeface="ＭＳ Ｐゴシック" panose="020B0600070205080204" pitchFamily="50" charset="-128"/>
              <a:ea typeface="ＭＳ Ｐゴシック" panose="020B0600070205080204" pitchFamily="50" charset="-128"/>
            </a:rPr>
            <a:t>　今後も公共施設等の大規模な整備により地方債現在高の増加が見込まれるが、ファシリティマネジメントを推進し、世代間の負担の公平化及び財政支出の平準化の観点から、適切な水準を維持するよう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128372</xdr:rowOff>
    </xdr:from>
    <xdr:to>
      <xdr:col>81</xdr:col>
      <xdr:colOff>44450</xdr:colOff>
      <xdr:row>15</xdr:row>
      <xdr:rowOff>146710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700122"/>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128372</xdr:rowOff>
    </xdr:from>
    <xdr:to>
      <xdr:col>77</xdr:col>
      <xdr:colOff>44450</xdr:colOff>
      <xdr:row>16</xdr:row>
      <xdr:rowOff>8077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700122"/>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8077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692400"/>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15</xdr:row>
      <xdr:rowOff>150571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692400"/>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95910</xdr:rowOff>
    </xdr:from>
    <xdr:to>
      <xdr:col>81</xdr:col>
      <xdr:colOff>95250</xdr:colOff>
      <xdr:row>16</xdr:row>
      <xdr:rowOff>26060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67987</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77572</xdr:rowOff>
    </xdr:from>
    <xdr:to>
      <xdr:col>77</xdr:col>
      <xdr:colOff>95250</xdr:colOff>
      <xdr:row>16</xdr:row>
      <xdr:rowOff>7722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163949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73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128727</xdr:rowOff>
    </xdr:from>
    <xdr:to>
      <xdr:col>73</xdr:col>
      <xdr:colOff>44450</xdr:colOff>
      <xdr:row>16</xdr:row>
      <xdr:rowOff>58877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43654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99771</xdr:rowOff>
    </xdr:from>
    <xdr:to>
      <xdr:col>64</xdr:col>
      <xdr:colOff>152400</xdr:colOff>
      <xdr:row>16</xdr:row>
      <xdr:rowOff>29921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40098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4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人件費は類似団体平均と比べて高い水準になっており、その要因として、市の面積が広大であるため、保育園、公民館、消防署分署などの施設配置が多いことに伴い人件費をより多く必要とする構造がある。</a:t>
          </a:r>
        </a:p>
        <a:p>
          <a:r>
            <a:rPr kumimoji="1" lang="ja-JP" altLang="en-US" sz="1100">
              <a:latin typeface="ＭＳ Ｐゴシック" panose="020B0600070205080204" pitchFamily="50" charset="-128"/>
              <a:ea typeface="ＭＳ Ｐゴシック" panose="020B0600070205080204" pitchFamily="50" charset="-128"/>
            </a:rPr>
            <a:t>　また、令和３年度の人件費決算額は、昇給抑制や給与削減措置の継続をしているものの、ＤＸの推進や新型コロナウイルス感染症対策等、社会情勢の変化に対応するための増員などにより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今後も定員適正化計画に基づく総職員数の抑制、民営化やアウトソーシングなどの行政改革を通じて人件費の適正化に努める。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20320</xdr:rowOff>
    </xdr:from>
    <xdr:to>
      <xdr:col>24</xdr:col>
      <xdr:colOff>25400</xdr:colOff>
      <xdr:row>42</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22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39370</xdr:rowOff>
    </xdr:from>
    <xdr:to>
      <xdr:col>19</xdr:col>
      <xdr:colOff>187325</xdr:colOff>
      <xdr:row>42</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68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157480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15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157480</xdr:rowOff>
    </xdr:from>
    <xdr:to>
      <xdr:col>11</xdr:col>
      <xdr:colOff>9525</xdr:colOff>
      <xdr:row>41</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163830</xdr:rowOff>
    </xdr:from>
    <xdr:to>
      <xdr:col>24</xdr:col>
      <xdr:colOff>76200</xdr:colOff>
      <xdr:row>42</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72407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140970</xdr:rowOff>
    </xdr:from>
    <xdr:to>
      <xdr:col>20</xdr:col>
      <xdr:colOff>38100</xdr:colOff>
      <xdr:row>42</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5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106680</xdr:rowOff>
    </xdr:from>
    <xdr:to>
      <xdr:col>11</xdr:col>
      <xdr:colOff>60325</xdr:colOff>
      <xdr:row>41</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学校再編に伴うスクールバスの運行開始による委託料の増加等により、前年度比</a:t>
          </a:r>
          <a:r>
            <a:rPr kumimoji="1" lang="en-US" altLang="ja-JP" sz="1200" baseline="0">
              <a:latin typeface="ＭＳ Ｐゴシック" panose="020B0600070205080204" pitchFamily="50" charset="-128"/>
              <a:ea typeface="ＭＳ Ｐゴシック" panose="020B0600070205080204" pitchFamily="50" charset="-128"/>
            </a:rPr>
            <a:t>0.6</a:t>
          </a:r>
          <a:r>
            <a:rPr kumimoji="1" lang="ja-JP" altLang="en-US" sz="1200" baseline="0">
              <a:latin typeface="ＭＳ Ｐゴシック" panose="020B0600070205080204" pitchFamily="50" charset="-128"/>
              <a:ea typeface="ＭＳ Ｐゴシック" panose="020B0600070205080204" pitchFamily="50" charset="-128"/>
            </a:rPr>
            <a:t>ポイントの増となった。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類似団体平均に比べ高い水準となっており、主な要因は、広大な市域をカバーするため、公共施設等の維持管理経費を多く必要とする構造にある。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引き続きファシリティマネジメントに基づく公共施設の統廃合による維持管理コストの縮減等により運用の効率化を図ることに加え、公共施設の使用料の適正化を推進し、充当一般財源の縮減を図る。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8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8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障害福祉サービス費支給事業費や生活保護費等が増加したため、前年度比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扶助費は上昇傾向にあるため、財源の確保や独自補助制度の見直しを進めていくことで、財政の圧迫に歯止めをかけるよう努める。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57</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32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投資及び出資金について、君津富津広域下水道組合への経常的な支出が減少したことなどにより、前年度比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類似団体平均を上回る水準となっているのは、繰出金が増加傾向にあることが要因であるため、今後も各特別会計における財政収支の適正化を図り、普通会計の負担額縮減に努める。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72572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05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59</xdr:row>
      <xdr:rowOff>64407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16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64407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4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125384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君津富津広域下水道組合への負担金を抑制するなどにより、前年度比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引き続き適正な交付に努めるため、補助金等の交付に当たっては、今後も明確な基準のもと、予算、決算、事業内容等の確認を行い、恒常的に見直し、適正化を図る。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11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471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過去の起債抑制により公債費は減少し、前年度比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類似団体平均を下回る水準となっているが、すでに大規模な公共施設の整備事業により地方債現在高が増加傾向にあり、今後は元利償還金の増加が見込まれるため、より一層世代間負担の公平化及び公債費負担の平準化の観点から、適正な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42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51563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549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60706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60706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78</xdr:row>
      <xdr:rowOff>140715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129781</xdr:rowOff>
    </xdr:from>
    <xdr:to>
      <xdr:col>29</xdr:col>
      <xdr:colOff>127000</xdr:colOff>
      <xdr:row>15</xdr:row>
      <xdr:rowOff>35350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7706"/>
          <a:ext cx="647700" cy="7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35350</xdr:rowOff>
    </xdr:from>
    <xdr:to>
      <xdr:col>26</xdr:col>
      <xdr:colOff>50800</xdr:colOff>
      <xdr:row>15</xdr:row>
      <xdr:rowOff>117342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4725"/>
          <a:ext cx="698500" cy="8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117342</xdr:rowOff>
    </xdr:from>
    <xdr:to>
      <xdr:col>22</xdr:col>
      <xdr:colOff>114300</xdr:colOff>
      <xdr:row>16</xdr:row>
      <xdr:rowOff>5080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6717"/>
          <a:ext cx="698500" cy="5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5080</xdr:rowOff>
    </xdr:from>
    <xdr:to>
      <xdr:col>18</xdr:col>
      <xdr:colOff>177800</xdr:colOff>
      <xdr:row>16</xdr:row>
      <xdr:rowOff>35217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5905"/>
          <a:ext cx="698500" cy="3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78981</xdr:rowOff>
    </xdr:from>
    <xdr:to>
      <xdr:col>29</xdr:col>
      <xdr:colOff>177800</xdr:colOff>
      <xdr:row>15</xdr:row>
      <xdr:rowOff>9131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95508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156000</xdr:rowOff>
    </xdr:from>
    <xdr:to>
      <xdr:col>26</xdr:col>
      <xdr:colOff>101600</xdr:colOff>
      <xdr:row>15</xdr:row>
      <xdr:rowOff>86150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66542</xdr:rowOff>
    </xdr:from>
    <xdr:to>
      <xdr:col>22</xdr:col>
      <xdr:colOff>165100</xdr:colOff>
      <xdr:row>15</xdr:row>
      <xdr:rowOff>168142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125730</xdr:rowOff>
    </xdr:from>
    <xdr:to>
      <xdr:col>19</xdr:col>
      <xdr:colOff>38100</xdr:colOff>
      <xdr:row>16</xdr:row>
      <xdr:rowOff>55880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66057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155867</xdr:rowOff>
    </xdr:from>
    <xdr:to>
      <xdr:col>15</xdr:col>
      <xdr:colOff>101600</xdr:colOff>
      <xdr:row>16</xdr:row>
      <xdr:rowOff>86017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96194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151765</xdr:rowOff>
    </xdr:from>
    <xdr:to>
      <xdr:col>29</xdr:col>
      <xdr:colOff>127000</xdr:colOff>
      <xdr:row>37</xdr:row>
      <xdr:rowOff>165595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6465"/>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132867</xdr:rowOff>
    </xdr:from>
    <xdr:to>
      <xdr:col>26</xdr:col>
      <xdr:colOff>50800</xdr:colOff>
      <xdr:row>37</xdr:row>
      <xdr:rowOff>165595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57567"/>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125857</xdr:rowOff>
    </xdr:from>
    <xdr:to>
      <xdr:col>22</xdr:col>
      <xdr:colOff>114300</xdr:colOff>
      <xdr:row>37</xdr:row>
      <xdr:rowOff>132867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0557"/>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104673</xdr:rowOff>
    </xdr:from>
    <xdr:to>
      <xdr:col>18</xdr:col>
      <xdr:colOff>177800</xdr:colOff>
      <xdr:row>37</xdr:row>
      <xdr:rowOff>125857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9373"/>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100965</xdr:rowOff>
    </xdr:from>
    <xdr:to>
      <xdr:col>29</xdr:col>
      <xdr:colOff>177800</xdr:colOff>
      <xdr:row>37</xdr:row>
      <xdr:rowOff>202565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73042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114795</xdr:rowOff>
    </xdr:from>
    <xdr:to>
      <xdr:col>26</xdr:col>
      <xdr:colOff>101600</xdr:colOff>
      <xdr:row>37</xdr:row>
      <xdr:rowOff>216395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201172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82067</xdr:rowOff>
    </xdr:from>
    <xdr:to>
      <xdr:col>22</xdr:col>
      <xdr:colOff>165100</xdr:colOff>
      <xdr:row>37</xdr:row>
      <xdr:rowOff>183667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168444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75057</xdr:rowOff>
    </xdr:from>
    <xdr:to>
      <xdr:col>19</xdr:col>
      <xdr:colOff>38100</xdr:colOff>
      <xdr:row>37</xdr:row>
      <xdr:rowOff>176657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161434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53873</xdr:rowOff>
    </xdr:from>
    <xdr:to>
      <xdr:col>15</xdr:col>
      <xdr:colOff>101600</xdr:colOff>
      <xdr:row>37</xdr:row>
      <xdr:rowOff>155473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140250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12636</xdr:rowOff>
    </xdr:from>
    <xdr:to>
      <xdr:col>24</xdr:col>
      <xdr:colOff>63500</xdr:colOff>
      <xdr:row>33</xdr:row>
      <xdr:rowOff>83522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70486"/>
          <a:ext cx="8382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83522</xdr:rowOff>
    </xdr:from>
    <xdr:to>
      <xdr:col>19</xdr:col>
      <xdr:colOff>177800</xdr:colOff>
      <xdr:row>34</xdr:row>
      <xdr:rowOff>68472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1372"/>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68472</xdr:rowOff>
    </xdr:from>
    <xdr:to>
      <xdr:col>15</xdr:col>
      <xdr:colOff>50800</xdr:colOff>
      <xdr:row>34</xdr:row>
      <xdr:rowOff>135890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7772"/>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34</xdr:row>
      <xdr:rowOff>151911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5190"/>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133286</xdr:rowOff>
    </xdr:from>
    <xdr:to>
      <xdr:col>24</xdr:col>
      <xdr:colOff>114300</xdr:colOff>
      <xdr:row>33</xdr:row>
      <xdr:rowOff>63436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156163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32722</xdr:rowOff>
    </xdr:from>
    <xdr:to>
      <xdr:col>20</xdr:col>
      <xdr:colOff>38100</xdr:colOff>
      <xdr:row>33</xdr:row>
      <xdr:rowOff>134322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150849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17672</xdr:rowOff>
    </xdr:from>
    <xdr:to>
      <xdr:col>15</xdr:col>
      <xdr:colOff>101600</xdr:colOff>
      <xdr:row>34</xdr:row>
      <xdr:rowOff>119272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135799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85090</xdr:rowOff>
    </xdr:from>
    <xdr:to>
      <xdr:col>10</xdr:col>
      <xdr:colOff>165100</xdr:colOff>
      <xdr:row>35</xdr:row>
      <xdr:rowOff>15240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31767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101111</xdr:rowOff>
    </xdr:from>
    <xdr:to>
      <xdr:col>6</xdr:col>
      <xdr:colOff>38100</xdr:colOff>
      <xdr:row>35</xdr:row>
      <xdr:rowOff>31261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47788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86538</xdr:rowOff>
    </xdr:from>
    <xdr:to>
      <xdr:col>24</xdr:col>
      <xdr:colOff>63500</xdr:colOff>
      <xdr:row>56</xdr:row>
      <xdr:rowOff>15634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6288"/>
          <a:ext cx="8382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15634</xdr:rowOff>
    </xdr:from>
    <xdr:to>
      <xdr:col>19</xdr:col>
      <xdr:colOff>177800</xdr:colOff>
      <xdr:row>56</xdr:row>
      <xdr:rowOff>30747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683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30747</xdr:rowOff>
    </xdr:from>
    <xdr:to>
      <xdr:col>15</xdr:col>
      <xdr:colOff>50800</xdr:colOff>
      <xdr:row>56</xdr:row>
      <xdr:rowOff>145555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31947"/>
          <a:ext cx="889000"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145555</xdr:rowOff>
    </xdr:from>
    <xdr:to>
      <xdr:col>10</xdr:col>
      <xdr:colOff>114300</xdr:colOff>
      <xdr:row>57</xdr:row>
      <xdr:rowOff>2654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6755"/>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35738</xdr:rowOff>
    </xdr:from>
    <xdr:to>
      <xdr:col>24</xdr:col>
      <xdr:colOff>114300</xdr:colOff>
      <xdr:row>55</xdr:row>
      <xdr:rowOff>137338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58615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136284</xdr:rowOff>
    </xdr:from>
    <xdr:to>
      <xdr:col>20</xdr:col>
      <xdr:colOff>38100</xdr:colOff>
      <xdr:row>56</xdr:row>
      <xdr:rowOff>66434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82961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151397</xdr:rowOff>
    </xdr:from>
    <xdr:to>
      <xdr:col>15</xdr:col>
      <xdr:colOff>101600</xdr:colOff>
      <xdr:row>56</xdr:row>
      <xdr:rowOff>81547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98074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94755</xdr:rowOff>
    </xdr:from>
    <xdr:to>
      <xdr:col>10</xdr:col>
      <xdr:colOff>165100</xdr:colOff>
      <xdr:row>57</xdr:row>
      <xdr:rowOff>24905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41432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123304</xdr:rowOff>
    </xdr:from>
    <xdr:to>
      <xdr:col>6</xdr:col>
      <xdr:colOff>38100</xdr:colOff>
      <xdr:row>57</xdr:row>
      <xdr:rowOff>53454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134289</xdr:rowOff>
    </xdr:from>
    <xdr:to>
      <xdr:col>24</xdr:col>
      <xdr:colOff>63500</xdr:colOff>
      <xdr:row>78</xdr:row>
      <xdr:rowOff>136119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0738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148234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0738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138137</xdr:rowOff>
    </xdr:from>
    <xdr:to>
      <xdr:col>15</xdr:col>
      <xdr:colOff>50800</xdr:colOff>
      <xdr:row>78</xdr:row>
      <xdr:rowOff>148234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1123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138137</xdr:rowOff>
    </xdr:from>
    <xdr:to>
      <xdr:col>10</xdr:col>
      <xdr:colOff>114300</xdr:colOff>
      <xdr:row>78</xdr:row>
      <xdr:rowOff>141185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1123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85319</xdr:rowOff>
    </xdr:from>
    <xdr:to>
      <xdr:col>24</xdr:col>
      <xdr:colOff>114300</xdr:colOff>
      <xdr:row>79</xdr:row>
      <xdr:rowOff>15469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83489</xdr:rowOff>
    </xdr:from>
    <xdr:to>
      <xdr:col>20</xdr:col>
      <xdr:colOff>38100</xdr:colOff>
      <xdr:row>79</xdr:row>
      <xdr:rowOff>13639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97434</xdr:rowOff>
    </xdr:from>
    <xdr:to>
      <xdr:col>15</xdr:col>
      <xdr:colOff>101600</xdr:colOff>
      <xdr:row>79</xdr:row>
      <xdr:rowOff>27584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18711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87337</xdr:rowOff>
    </xdr:from>
    <xdr:to>
      <xdr:col>10</xdr:col>
      <xdr:colOff>165100</xdr:colOff>
      <xdr:row>79</xdr:row>
      <xdr:rowOff>17487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90385</xdr:rowOff>
    </xdr:from>
    <xdr:to>
      <xdr:col>6</xdr:col>
      <xdr:colOff>38100</xdr:colOff>
      <xdr:row>79</xdr:row>
      <xdr:rowOff>20535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11662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40630</xdr:rowOff>
    </xdr:from>
    <xdr:to>
      <xdr:col>24</xdr:col>
      <xdr:colOff>63500</xdr:colOff>
      <xdr:row>98</xdr:row>
      <xdr:rowOff>20500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99830"/>
          <a:ext cx="838200" cy="3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20500</xdr:rowOff>
    </xdr:from>
    <xdr:to>
      <xdr:col>19</xdr:col>
      <xdr:colOff>177800</xdr:colOff>
      <xdr:row>98</xdr:row>
      <xdr:rowOff>75907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2600"/>
          <a:ext cx="889000" cy="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75907</xdr:rowOff>
    </xdr:from>
    <xdr:to>
      <xdr:col>15</xdr:col>
      <xdr:colOff>50800</xdr:colOff>
      <xdr:row>98</xdr:row>
      <xdr:rowOff>151101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8007"/>
          <a:ext cx="889000" cy="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141587</xdr:rowOff>
    </xdr:from>
    <xdr:to>
      <xdr:col>10</xdr:col>
      <xdr:colOff>114300</xdr:colOff>
      <xdr:row>98</xdr:row>
      <xdr:rowOff>151101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43687"/>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161280</xdr:rowOff>
    </xdr:from>
    <xdr:to>
      <xdr:col>24</xdr:col>
      <xdr:colOff>114300</xdr:colOff>
      <xdr:row>96</xdr:row>
      <xdr:rowOff>91430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139707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141150</xdr:rowOff>
    </xdr:from>
    <xdr:to>
      <xdr:col>20</xdr:col>
      <xdr:colOff>38100</xdr:colOff>
      <xdr:row>98</xdr:row>
      <xdr:rowOff>71300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62427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25107</xdr:rowOff>
    </xdr:from>
    <xdr:to>
      <xdr:col>15</xdr:col>
      <xdr:colOff>101600</xdr:colOff>
      <xdr:row>98</xdr:row>
      <xdr:rowOff>126707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117834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100301</xdr:rowOff>
    </xdr:from>
    <xdr:to>
      <xdr:col>10</xdr:col>
      <xdr:colOff>165100</xdr:colOff>
      <xdr:row>99</xdr:row>
      <xdr:rowOff>30451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21578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90787</xdr:rowOff>
    </xdr:from>
    <xdr:to>
      <xdr:col>6</xdr:col>
      <xdr:colOff>38100</xdr:colOff>
      <xdr:row>99</xdr:row>
      <xdr:rowOff>20937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12064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87256</xdr:rowOff>
    </xdr:from>
    <xdr:to>
      <xdr:col>55</xdr:col>
      <xdr:colOff>0</xdr:colOff>
      <xdr:row>38</xdr:row>
      <xdr:rowOff>63281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573656"/>
          <a:ext cx="838200" cy="10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87256</xdr:rowOff>
    </xdr:from>
    <xdr:to>
      <xdr:col>50</xdr:col>
      <xdr:colOff>114300</xdr:colOff>
      <xdr:row>38</xdr:row>
      <xdr:rowOff>122583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573656"/>
          <a:ext cx="889000" cy="10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122583</xdr:rowOff>
    </xdr:from>
    <xdr:to>
      <xdr:col>45</xdr:col>
      <xdr:colOff>177800</xdr:colOff>
      <xdr:row>38</xdr:row>
      <xdr:rowOff>136175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63768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136175</xdr:rowOff>
    </xdr:from>
    <xdr:to>
      <xdr:col>41</xdr:col>
      <xdr:colOff>50800</xdr:colOff>
      <xdr:row>38</xdr:row>
      <xdr:rowOff>166370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51275"/>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12481</xdr:rowOff>
    </xdr:from>
    <xdr:to>
      <xdr:col>55</xdr:col>
      <xdr:colOff>50800</xdr:colOff>
      <xdr:row>38</xdr:row>
      <xdr:rowOff>114081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98858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36456</xdr:rowOff>
    </xdr:from>
    <xdr:to>
      <xdr:col>50</xdr:col>
      <xdr:colOff>165100</xdr:colOff>
      <xdr:row>32</xdr:row>
      <xdr:rowOff>138056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5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129183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6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71783</xdr:rowOff>
    </xdr:from>
    <xdr:to>
      <xdr:col>46</xdr:col>
      <xdr:colOff>38100</xdr:colOff>
      <xdr:row>39</xdr:row>
      <xdr:rowOff>1933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164510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6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85375</xdr:rowOff>
    </xdr:from>
    <xdr:to>
      <xdr:col>41</xdr:col>
      <xdr:colOff>101600</xdr:colOff>
      <xdr:row>39</xdr:row>
      <xdr:rowOff>15525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6652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6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115570</xdr:rowOff>
    </xdr:from>
    <xdr:to>
      <xdr:col>36</xdr:col>
      <xdr:colOff>165100</xdr:colOff>
      <xdr:row>39</xdr:row>
      <xdr:rowOff>45720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36847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74406</xdr:rowOff>
    </xdr:from>
    <xdr:to>
      <xdr:col>55</xdr:col>
      <xdr:colOff>0</xdr:colOff>
      <xdr:row>55</xdr:row>
      <xdr:rowOff>144963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04156"/>
          <a:ext cx="838200" cy="7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144963</xdr:rowOff>
    </xdr:from>
    <xdr:to>
      <xdr:col>50</xdr:col>
      <xdr:colOff>114300</xdr:colOff>
      <xdr:row>56</xdr:row>
      <xdr:rowOff>13633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7471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13633</xdr:rowOff>
    </xdr:from>
    <xdr:to>
      <xdr:col>45</xdr:col>
      <xdr:colOff>177800</xdr:colOff>
      <xdr:row>56</xdr:row>
      <xdr:rowOff>32972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1483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32972</xdr:rowOff>
    </xdr:from>
    <xdr:to>
      <xdr:col>41</xdr:col>
      <xdr:colOff>50800</xdr:colOff>
      <xdr:row>56</xdr:row>
      <xdr:rowOff>121144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34172"/>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23606</xdr:rowOff>
    </xdr:from>
    <xdr:to>
      <xdr:col>55</xdr:col>
      <xdr:colOff>50800</xdr:colOff>
      <xdr:row>55</xdr:row>
      <xdr:rowOff>125206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46483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94163</xdr:rowOff>
    </xdr:from>
    <xdr:to>
      <xdr:col>50</xdr:col>
      <xdr:colOff>165100</xdr:colOff>
      <xdr:row>56</xdr:row>
      <xdr:rowOff>24313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40840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134283</xdr:rowOff>
    </xdr:from>
    <xdr:to>
      <xdr:col>46</xdr:col>
      <xdr:colOff>38100</xdr:colOff>
      <xdr:row>56</xdr:row>
      <xdr:rowOff>64433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55560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153622</xdr:rowOff>
    </xdr:from>
    <xdr:to>
      <xdr:col>41</xdr:col>
      <xdr:colOff>101600</xdr:colOff>
      <xdr:row>56</xdr:row>
      <xdr:rowOff>83772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100299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70344</xdr:rowOff>
    </xdr:from>
    <xdr:to>
      <xdr:col>36</xdr:col>
      <xdr:colOff>165100</xdr:colOff>
      <xdr:row>57</xdr:row>
      <xdr:rowOff>494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163071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87731</xdr:rowOff>
    </xdr:from>
    <xdr:to>
      <xdr:col>55</xdr:col>
      <xdr:colOff>0</xdr:colOff>
      <xdr:row>78</xdr:row>
      <xdr:rowOff>136334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60831"/>
          <a:ext cx="8382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136334</xdr:rowOff>
    </xdr:from>
    <xdr:to>
      <xdr:col>50</xdr:col>
      <xdr:colOff>114300</xdr:colOff>
      <xdr:row>79</xdr:row>
      <xdr:rowOff>14300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9434"/>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12281</xdr:rowOff>
    </xdr:from>
    <xdr:to>
      <xdr:col>45</xdr:col>
      <xdr:colOff>177800</xdr:colOff>
      <xdr:row>79</xdr:row>
      <xdr:rowOff>14300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56831"/>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9995</xdr:rowOff>
    </xdr:from>
    <xdr:to>
      <xdr:col>41</xdr:col>
      <xdr:colOff>50800</xdr:colOff>
      <xdr:row>79</xdr:row>
      <xdr:rowOff>12281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545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36931</xdr:rowOff>
    </xdr:from>
    <xdr:to>
      <xdr:col>55</xdr:col>
      <xdr:colOff>50800</xdr:colOff>
      <xdr:row>78</xdr:row>
      <xdr:rowOff>138531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15358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85534</xdr:rowOff>
    </xdr:from>
    <xdr:to>
      <xdr:col>50</xdr:col>
      <xdr:colOff>165100</xdr:colOff>
      <xdr:row>79</xdr:row>
      <xdr:rowOff>15684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134950</xdr:rowOff>
    </xdr:from>
    <xdr:to>
      <xdr:col>46</xdr:col>
      <xdr:colOff>38100</xdr:colOff>
      <xdr:row>79</xdr:row>
      <xdr:rowOff>65100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56227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132931</xdr:rowOff>
    </xdr:from>
    <xdr:to>
      <xdr:col>41</xdr:col>
      <xdr:colOff>101600</xdr:colOff>
      <xdr:row>79</xdr:row>
      <xdr:rowOff>63081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54208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130645</xdr:rowOff>
    </xdr:from>
    <xdr:to>
      <xdr:col>36</xdr:col>
      <xdr:colOff>165100</xdr:colOff>
      <xdr:row>79</xdr:row>
      <xdr:rowOff>60795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51922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9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116929</xdr:rowOff>
    </xdr:from>
    <xdr:to>
      <xdr:col>55</xdr:col>
      <xdr:colOff>0</xdr:colOff>
      <xdr:row>96</xdr:row>
      <xdr:rowOff>38709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33229"/>
          <a:ext cx="838200" cy="2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38709</xdr:rowOff>
    </xdr:from>
    <xdr:to>
      <xdr:col>50</xdr:col>
      <xdr:colOff>114300</xdr:colOff>
      <xdr:row>96</xdr:row>
      <xdr:rowOff>40551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9790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153200</xdr:rowOff>
    </xdr:from>
    <xdr:to>
      <xdr:col>45</xdr:col>
      <xdr:colOff>177800</xdr:colOff>
      <xdr:row>96</xdr:row>
      <xdr:rowOff>40551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440950"/>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153200</xdr:rowOff>
    </xdr:from>
    <xdr:to>
      <xdr:col>41</xdr:col>
      <xdr:colOff>50800</xdr:colOff>
      <xdr:row>97</xdr:row>
      <xdr:rowOff>10858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40950"/>
          <a:ext cx="889000" cy="2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66129</xdr:rowOff>
    </xdr:from>
    <xdr:to>
      <xdr:col>55</xdr:col>
      <xdr:colOff>50800</xdr:colOff>
      <xdr:row>94</xdr:row>
      <xdr:rowOff>167729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89006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159359</xdr:rowOff>
    </xdr:from>
    <xdr:to>
      <xdr:col>50</xdr:col>
      <xdr:colOff>165100</xdr:colOff>
      <xdr:row>96</xdr:row>
      <xdr:rowOff>89509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106036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161201</xdr:rowOff>
    </xdr:from>
    <xdr:to>
      <xdr:col>46</xdr:col>
      <xdr:colOff>38100</xdr:colOff>
      <xdr:row>96</xdr:row>
      <xdr:rowOff>91351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107878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102400</xdr:rowOff>
    </xdr:from>
    <xdr:to>
      <xdr:col>41</xdr:col>
      <xdr:colOff>101600</xdr:colOff>
      <xdr:row>96</xdr:row>
      <xdr:rowOff>32550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49077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131508</xdr:rowOff>
    </xdr:from>
    <xdr:to>
      <xdr:col>36</xdr:col>
      <xdr:colOff>165100</xdr:colOff>
      <xdr:row>97</xdr:row>
      <xdr:rowOff>61658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78185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65672</xdr:rowOff>
    </xdr:from>
    <xdr:to>
      <xdr:col>85</xdr:col>
      <xdr:colOff>127000</xdr:colOff>
      <xdr:row>38</xdr:row>
      <xdr:rowOff>124117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409322"/>
          <a:ext cx="838200" cy="2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65672</xdr:rowOff>
    </xdr:from>
    <xdr:to>
      <xdr:col>81</xdr:col>
      <xdr:colOff>50800</xdr:colOff>
      <xdr:row>38</xdr:row>
      <xdr:rowOff>49403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409322"/>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93768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49403</xdr:rowOff>
    </xdr:from>
    <xdr:to>
      <xdr:col>76</xdr:col>
      <xdr:colOff>114300</xdr:colOff>
      <xdr:row>39</xdr:row>
      <xdr:rowOff>17970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64503"/>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17970</xdr:rowOff>
    </xdr:from>
    <xdr:to>
      <xdr:col>71</xdr:col>
      <xdr:colOff>177800</xdr:colOff>
      <xdr:row>39</xdr:row>
      <xdr:rowOff>19838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0452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73317</xdr:rowOff>
    </xdr:from>
    <xdr:to>
      <xdr:col>85</xdr:col>
      <xdr:colOff>177800</xdr:colOff>
      <xdr:row>39</xdr:row>
      <xdr:rowOff>3467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32694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14872</xdr:rowOff>
    </xdr:from>
    <xdr:to>
      <xdr:col>81</xdr:col>
      <xdr:colOff>101600</xdr:colOff>
      <xdr:row>37</xdr:row>
      <xdr:rowOff>116472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132999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13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170053</xdr:rowOff>
    </xdr:from>
    <xdr:to>
      <xdr:col>76</xdr:col>
      <xdr:colOff>165100</xdr:colOff>
      <xdr:row>38</xdr:row>
      <xdr:rowOff>100203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116730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2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138620</xdr:rowOff>
    </xdr:from>
    <xdr:to>
      <xdr:col>72</xdr:col>
      <xdr:colOff>38100</xdr:colOff>
      <xdr:row>39</xdr:row>
      <xdr:rowOff>68770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59897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6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140488</xdr:rowOff>
    </xdr:from>
    <xdr:to>
      <xdr:col>67</xdr:col>
      <xdr:colOff>101600</xdr:colOff>
      <xdr:row>39</xdr:row>
      <xdr:rowOff>70638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61765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119241</xdr:rowOff>
    </xdr:from>
    <xdr:to>
      <xdr:col>85</xdr:col>
      <xdr:colOff>127000</xdr:colOff>
      <xdr:row>77</xdr:row>
      <xdr:rowOff>119763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20891"/>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89669</xdr:rowOff>
    </xdr:from>
    <xdr:to>
      <xdr:col>81</xdr:col>
      <xdr:colOff>50800</xdr:colOff>
      <xdr:row>77</xdr:row>
      <xdr:rowOff>119241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91319"/>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69225</xdr:rowOff>
    </xdr:from>
    <xdr:to>
      <xdr:col>76</xdr:col>
      <xdr:colOff>114300</xdr:colOff>
      <xdr:row>77</xdr:row>
      <xdr:rowOff>89669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70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43786</xdr:rowOff>
    </xdr:from>
    <xdr:to>
      <xdr:col>71</xdr:col>
      <xdr:colOff>177800</xdr:colOff>
      <xdr:row>77</xdr:row>
      <xdr:rowOff>69225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45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68963</xdr:rowOff>
    </xdr:from>
    <xdr:to>
      <xdr:col>85</xdr:col>
      <xdr:colOff>177800</xdr:colOff>
      <xdr:row>77</xdr:row>
      <xdr:rowOff>170563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47390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68441</xdr:rowOff>
    </xdr:from>
    <xdr:to>
      <xdr:col>81</xdr:col>
      <xdr:colOff>101600</xdr:colOff>
      <xdr:row>77</xdr:row>
      <xdr:rowOff>170041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161168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38869</xdr:rowOff>
    </xdr:from>
    <xdr:to>
      <xdr:col>76</xdr:col>
      <xdr:colOff>165100</xdr:colOff>
      <xdr:row>77</xdr:row>
      <xdr:rowOff>140469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131596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18425</xdr:rowOff>
    </xdr:from>
    <xdr:to>
      <xdr:col>72</xdr:col>
      <xdr:colOff>38100</xdr:colOff>
      <xdr:row>77</xdr:row>
      <xdr:rowOff>120025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111152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164436</xdr:rowOff>
    </xdr:from>
    <xdr:to>
      <xdr:col>67</xdr:col>
      <xdr:colOff>101600</xdr:colOff>
      <xdr:row>77</xdr:row>
      <xdr:rowOff>94586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85713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91027</xdr:rowOff>
    </xdr:from>
    <xdr:to>
      <xdr:col>85</xdr:col>
      <xdr:colOff>127000</xdr:colOff>
      <xdr:row>97</xdr:row>
      <xdr:rowOff>132538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50227"/>
          <a:ext cx="838200" cy="2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132538</xdr:rowOff>
    </xdr:from>
    <xdr:to>
      <xdr:col>81</xdr:col>
      <xdr:colOff>50800</xdr:colOff>
      <xdr:row>99</xdr:row>
      <xdr:rowOff>31972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63188"/>
          <a:ext cx="889000" cy="2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62433</xdr:rowOff>
    </xdr:from>
    <xdr:to>
      <xdr:col>76</xdr:col>
      <xdr:colOff>114300</xdr:colOff>
      <xdr:row>99</xdr:row>
      <xdr:rowOff>31972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693083"/>
          <a:ext cx="889000" cy="3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62433</xdr:rowOff>
    </xdr:from>
    <xdr:to>
      <xdr:col>71</xdr:col>
      <xdr:colOff>177800</xdr:colOff>
      <xdr:row>98</xdr:row>
      <xdr:rowOff>85446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93083"/>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40227</xdr:rowOff>
    </xdr:from>
    <xdr:to>
      <xdr:col>85</xdr:col>
      <xdr:colOff>177800</xdr:colOff>
      <xdr:row>96</xdr:row>
      <xdr:rowOff>141827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4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18654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4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81738</xdr:rowOff>
    </xdr:from>
    <xdr:to>
      <xdr:col>81</xdr:col>
      <xdr:colOff>101600</xdr:colOff>
      <xdr:row>98</xdr:row>
      <xdr:rowOff>11888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152622</xdr:rowOff>
    </xdr:from>
    <xdr:to>
      <xdr:col>76</xdr:col>
      <xdr:colOff>165100</xdr:colOff>
      <xdr:row>99</xdr:row>
      <xdr:rowOff>82772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73899</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3017" y="1704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11633</xdr:rowOff>
    </xdr:from>
    <xdr:to>
      <xdr:col>72</xdr:col>
      <xdr:colOff>38100</xdr:colOff>
      <xdr:row>97</xdr:row>
      <xdr:rowOff>113233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129760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34646</xdr:rowOff>
    </xdr:from>
    <xdr:to>
      <xdr:col>67</xdr:col>
      <xdr:colOff>101600</xdr:colOff>
      <xdr:row>98</xdr:row>
      <xdr:rowOff>136246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127373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2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51232</xdr:rowOff>
    </xdr:from>
    <xdr:to>
      <xdr:col>116</xdr:col>
      <xdr:colOff>63500</xdr:colOff>
      <xdr:row>35</xdr:row>
      <xdr:rowOff>114783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051982"/>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51232</xdr:rowOff>
    </xdr:from>
    <xdr:to>
      <xdr:col>111</xdr:col>
      <xdr:colOff>177800</xdr:colOff>
      <xdr:row>37</xdr:row>
      <xdr:rowOff>51918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051982"/>
          <a:ext cx="8890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51918</xdr:rowOff>
    </xdr:from>
    <xdr:to>
      <xdr:col>107</xdr:col>
      <xdr:colOff>50800</xdr:colOff>
      <xdr:row>38</xdr:row>
      <xdr:rowOff>20142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95568"/>
          <a:ext cx="889000" cy="1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16999</xdr:rowOff>
    </xdr:from>
    <xdr:to>
      <xdr:col>102</xdr:col>
      <xdr:colOff>114300</xdr:colOff>
      <xdr:row>38</xdr:row>
      <xdr:rowOff>20142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3209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63983</xdr:rowOff>
    </xdr:from>
    <xdr:to>
      <xdr:col>116</xdr:col>
      <xdr:colOff>114300</xdr:colOff>
      <xdr:row>35</xdr:row>
      <xdr:rowOff>165583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86860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91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432</xdr:rowOff>
    </xdr:from>
    <xdr:to>
      <xdr:col>112</xdr:col>
      <xdr:colOff>38100</xdr:colOff>
      <xdr:row>35</xdr:row>
      <xdr:rowOff>102032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118559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1118</xdr:rowOff>
    </xdr:from>
    <xdr:to>
      <xdr:col>107</xdr:col>
      <xdr:colOff>101600</xdr:colOff>
      <xdr:row>37</xdr:row>
      <xdr:rowOff>102718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93845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4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140792</xdr:rowOff>
    </xdr:from>
    <xdr:to>
      <xdr:col>102</xdr:col>
      <xdr:colOff>165100</xdr:colOff>
      <xdr:row>38</xdr:row>
      <xdr:rowOff>70942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62069</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137649</xdr:rowOff>
    </xdr:from>
    <xdr:to>
      <xdr:col>98</xdr:col>
      <xdr:colOff>38100</xdr:colOff>
      <xdr:row>38</xdr:row>
      <xdr:rowOff>67799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58926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57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118669</xdr:rowOff>
    </xdr:from>
    <xdr:to>
      <xdr:col>116</xdr:col>
      <xdr:colOff>63500</xdr:colOff>
      <xdr:row>58</xdr:row>
      <xdr:rowOff>120155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6276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120155</xdr:rowOff>
    </xdr:from>
    <xdr:to>
      <xdr:col>111</xdr:col>
      <xdr:colOff>177800</xdr:colOff>
      <xdr:row>58</xdr:row>
      <xdr:rowOff>121412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642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121412</xdr:rowOff>
    </xdr:from>
    <xdr:to>
      <xdr:col>107</xdr:col>
      <xdr:colOff>50800</xdr:colOff>
      <xdr:row>58</xdr:row>
      <xdr:rowOff>123279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6551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123279</xdr:rowOff>
    </xdr:from>
    <xdr:to>
      <xdr:col>102</xdr:col>
      <xdr:colOff>114300</xdr:colOff>
      <xdr:row>58</xdr:row>
      <xdr:rowOff>123813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6737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67869</xdr:rowOff>
    </xdr:from>
    <xdr:to>
      <xdr:col>116</xdr:col>
      <xdr:colOff>114300</xdr:colOff>
      <xdr:row>58</xdr:row>
      <xdr:rowOff>169469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154246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69355</xdr:rowOff>
    </xdr:from>
    <xdr:to>
      <xdr:col>112</xdr:col>
      <xdr:colOff>38100</xdr:colOff>
      <xdr:row>58</xdr:row>
      <xdr:rowOff>170955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162082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70612</xdr:rowOff>
    </xdr:from>
    <xdr:to>
      <xdr:col>107</xdr:col>
      <xdr:colOff>101600</xdr:colOff>
      <xdr:row>59</xdr:row>
      <xdr:rowOff>762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163339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72479</xdr:rowOff>
    </xdr:from>
    <xdr:to>
      <xdr:col>102</xdr:col>
      <xdr:colOff>165100</xdr:colOff>
      <xdr:row>59</xdr:row>
      <xdr:rowOff>2629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165206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0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73013</xdr:rowOff>
    </xdr:from>
    <xdr:to>
      <xdr:col>98</xdr:col>
      <xdr:colOff>38100</xdr:colOff>
      <xdr:row>59</xdr:row>
      <xdr:rowOff>3163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165740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84579</xdr:rowOff>
    </xdr:from>
    <xdr:to>
      <xdr:col>116</xdr:col>
      <xdr:colOff>63500</xdr:colOff>
      <xdr:row>75</xdr:row>
      <xdr:rowOff>112897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43329"/>
          <a:ext cx="8382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164589</xdr:rowOff>
    </xdr:from>
    <xdr:to>
      <xdr:col>111</xdr:col>
      <xdr:colOff>177800</xdr:colOff>
      <xdr:row>75</xdr:row>
      <xdr:rowOff>112897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51889"/>
          <a:ext cx="889000" cy="1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164589</xdr:rowOff>
    </xdr:from>
    <xdr:to>
      <xdr:col>107</xdr:col>
      <xdr:colOff>50800</xdr:colOff>
      <xdr:row>75</xdr:row>
      <xdr:rowOff>22657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51889"/>
          <a:ext cx="889000" cy="2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22657</xdr:rowOff>
    </xdr:from>
    <xdr:to>
      <xdr:col>102</xdr:col>
      <xdr:colOff>114300</xdr:colOff>
      <xdr:row>75</xdr:row>
      <xdr:rowOff>67891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81407"/>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33779</xdr:rowOff>
    </xdr:from>
    <xdr:to>
      <xdr:col>116</xdr:col>
      <xdr:colOff>114300</xdr:colOff>
      <xdr:row>75</xdr:row>
      <xdr:rowOff>135379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12206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62097</xdr:rowOff>
    </xdr:from>
    <xdr:to>
      <xdr:col>112</xdr:col>
      <xdr:colOff>38100</xdr:colOff>
      <xdr:row>75</xdr:row>
      <xdr:rowOff>163697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8774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113789</xdr:rowOff>
    </xdr:from>
    <xdr:to>
      <xdr:col>107</xdr:col>
      <xdr:colOff>101600</xdr:colOff>
      <xdr:row>75</xdr:row>
      <xdr:rowOff>43939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35066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9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143307</xdr:rowOff>
    </xdr:from>
    <xdr:to>
      <xdr:col>102</xdr:col>
      <xdr:colOff>165100</xdr:colOff>
      <xdr:row>75</xdr:row>
      <xdr:rowOff>73457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64584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17091</xdr:rowOff>
    </xdr:from>
    <xdr:to>
      <xdr:col>98</xdr:col>
      <xdr:colOff>38100</xdr:colOff>
      <xdr:row>75</xdr:row>
      <xdr:rowOff>118691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109818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481,434</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円となっている。構成項目の中で類似団体を上回っている主なものは、人件費（住民一人当たり</a:t>
          </a:r>
          <a:r>
            <a:rPr kumimoji="1" lang="en-US" altLang="ja-JP" sz="1300">
              <a:latin typeface="ＭＳ Ｐゴシック" panose="020B0600070205080204" pitchFamily="50" charset="-128"/>
              <a:ea typeface="ＭＳ Ｐゴシック" panose="020B0600070205080204" pitchFamily="50" charset="-128"/>
            </a:rPr>
            <a:t>95,670</a:t>
          </a:r>
          <a:r>
            <a:rPr kumimoji="1" lang="ja-JP" altLang="en-US" sz="1300">
              <a:latin typeface="ＭＳ Ｐゴシック" panose="020B0600070205080204" pitchFamily="50" charset="-128"/>
              <a:ea typeface="ＭＳ Ｐゴシック" panose="020B0600070205080204" pitchFamily="50" charset="-128"/>
            </a:rPr>
            <a:t>円）及び普通建設事業費（うち更新整備）（住民一人当たり</a:t>
          </a:r>
          <a:r>
            <a:rPr kumimoji="1" lang="en-US" altLang="ja-JP" sz="1300">
              <a:latin typeface="ＭＳ Ｐゴシック" panose="020B0600070205080204" pitchFamily="50" charset="-128"/>
              <a:ea typeface="ＭＳ Ｐゴシック" panose="020B0600070205080204" pitchFamily="50" charset="-128"/>
            </a:rPr>
            <a:t>61,793</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昇給抑制や給与削減措置の継続等により上昇の抑制に努めているものの、広大な市域が要因となり、保育園、公民館、消防署分署などの施設配置に伴い人件費をより多く必要とする構造があるため、依然として類似団体の平均を上回っている。今後も定員適正化計画に基づく総職員数の抑制、民営化やアウトソーシングなどの行政改革を通じて人件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普通建設事業費（うち更新整備）については、老朽化した公共施設等の整備事業の増加等によるものであり、前年度決算と比較すると決算額は</a:t>
          </a:r>
          <a:r>
            <a:rPr kumimoji="1" lang="en-US" altLang="ja-JP" sz="1300">
              <a:latin typeface="ＭＳ Ｐゴシック" panose="020B0600070205080204" pitchFamily="50" charset="-128"/>
              <a:ea typeface="ＭＳ Ｐゴシック" panose="020B0600070205080204" pitchFamily="50" charset="-128"/>
            </a:rPr>
            <a:t>49.2</a:t>
          </a:r>
          <a:r>
            <a:rPr kumimoji="1" lang="ja-JP" altLang="en-US" sz="1300">
              <a:latin typeface="ＭＳ Ｐゴシック" panose="020B0600070205080204" pitchFamily="50" charset="-128"/>
              <a:ea typeface="ＭＳ Ｐゴシック" panose="020B0600070205080204" pitchFamily="50" charset="-128"/>
            </a:rPr>
            <a:t>％増となっている。このため、引き続きファシリティマネジメントを推進し、計画的に取り組んでいく。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11227</xdr:rowOff>
    </xdr:from>
    <xdr:to>
      <xdr:col>24</xdr:col>
      <xdr:colOff>63500</xdr:colOff>
      <xdr:row>35</xdr:row>
      <xdr:rowOff>55118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1977"/>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55118</xdr:rowOff>
    </xdr:from>
    <xdr:to>
      <xdr:col>19</xdr:col>
      <xdr:colOff>177800</xdr:colOff>
      <xdr:row>35</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5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78892</xdr:rowOff>
    </xdr:from>
    <xdr:to>
      <xdr:col>15</xdr:col>
      <xdr:colOff>50800</xdr:colOff>
      <xdr:row>35</xdr:row>
      <xdr:rowOff>59690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8192"/>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78892</xdr:rowOff>
    </xdr:from>
    <xdr:to>
      <xdr:col>10</xdr:col>
      <xdr:colOff>114300</xdr:colOff>
      <xdr:row>34</xdr:row>
      <xdr:rowOff>97181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819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131877</xdr:rowOff>
    </xdr:from>
    <xdr:to>
      <xdr:col>24</xdr:col>
      <xdr:colOff>114300</xdr:colOff>
      <xdr:row>35</xdr:row>
      <xdr:rowOff>62027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154754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xdr:rowOff>
    </xdr:from>
    <xdr:to>
      <xdr:col>20</xdr:col>
      <xdr:colOff>38100</xdr:colOff>
      <xdr:row>35</xdr:row>
      <xdr:rowOff>105918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122445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101617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28092</xdr:rowOff>
    </xdr:from>
    <xdr:to>
      <xdr:col>10</xdr:col>
      <xdr:colOff>165100</xdr:colOff>
      <xdr:row>34</xdr:row>
      <xdr:rowOff>129692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146219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46381</xdr:rowOff>
    </xdr:from>
    <xdr:to>
      <xdr:col>6</xdr:col>
      <xdr:colOff>38100</xdr:colOff>
      <xdr:row>34</xdr:row>
      <xdr:rowOff>147981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11143</xdr:rowOff>
    </xdr:from>
    <xdr:to>
      <xdr:col>24</xdr:col>
      <xdr:colOff>63500</xdr:colOff>
      <xdr:row>55</xdr:row>
      <xdr:rowOff>168618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26543"/>
          <a:ext cx="838200" cy="67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11143</xdr:rowOff>
    </xdr:from>
    <xdr:to>
      <xdr:col>19</xdr:col>
      <xdr:colOff>177800</xdr:colOff>
      <xdr:row>57</xdr:row>
      <xdr:rowOff>28128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26543"/>
          <a:ext cx="889000" cy="87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99649</xdr:rowOff>
    </xdr:from>
    <xdr:to>
      <xdr:col>15</xdr:col>
      <xdr:colOff>50800</xdr:colOff>
      <xdr:row>57</xdr:row>
      <xdr:rowOff>28128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00849"/>
          <a:ext cx="889000" cy="9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99649</xdr:rowOff>
    </xdr:from>
    <xdr:to>
      <xdr:col>10</xdr:col>
      <xdr:colOff>114300</xdr:colOff>
      <xdr:row>57</xdr:row>
      <xdr:rowOff>17437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0849"/>
          <a:ext cx="889000" cy="8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117818</xdr:rowOff>
    </xdr:from>
    <xdr:to>
      <xdr:col>24</xdr:col>
      <xdr:colOff>114300</xdr:colOff>
      <xdr:row>56</xdr:row>
      <xdr:rowOff>47968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140695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131793</xdr:rowOff>
    </xdr:from>
    <xdr:to>
      <xdr:col>20</xdr:col>
      <xdr:colOff>38100</xdr:colOff>
      <xdr:row>52</xdr:row>
      <xdr:rowOff>61943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53070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6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148778</xdr:rowOff>
    </xdr:from>
    <xdr:to>
      <xdr:col>15</xdr:col>
      <xdr:colOff>101600</xdr:colOff>
      <xdr:row>57</xdr:row>
      <xdr:rowOff>78928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70055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48849</xdr:rowOff>
    </xdr:from>
    <xdr:to>
      <xdr:col>10</xdr:col>
      <xdr:colOff>165100</xdr:colOff>
      <xdr:row>56</xdr:row>
      <xdr:rowOff>150449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166976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138087</xdr:rowOff>
    </xdr:from>
    <xdr:to>
      <xdr:col>6</xdr:col>
      <xdr:colOff>38100</xdr:colOff>
      <xdr:row>57</xdr:row>
      <xdr:rowOff>68237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59364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27724</xdr:rowOff>
    </xdr:from>
    <xdr:to>
      <xdr:col>24</xdr:col>
      <xdr:colOff>63500</xdr:colOff>
      <xdr:row>77</xdr:row>
      <xdr:rowOff>134062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7924"/>
          <a:ext cx="838200" cy="2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134062</xdr:rowOff>
    </xdr:from>
    <xdr:to>
      <xdr:col>19</xdr:col>
      <xdr:colOff>177800</xdr:colOff>
      <xdr:row>78</xdr:row>
      <xdr:rowOff>63715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35712"/>
          <a:ext cx="889000" cy="10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63715</xdr:rowOff>
    </xdr:from>
    <xdr:to>
      <xdr:col>15</xdr:col>
      <xdr:colOff>50800</xdr:colOff>
      <xdr:row>79</xdr:row>
      <xdr:rowOff>46571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3681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46571</xdr:rowOff>
    </xdr:from>
    <xdr:to>
      <xdr:col>10</xdr:col>
      <xdr:colOff>114300</xdr:colOff>
      <xdr:row>79</xdr:row>
      <xdr:rowOff>51155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911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148374</xdr:rowOff>
    </xdr:from>
    <xdr:to>
      <xdr:col>24</xdr:col>
      <xdr:colOff>114300</xdr:colOff>
      <xdr:row>76</xdr:row>
      <xdr:rowOff>78524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126801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83262</xdr:rowOff>
    </xdr:from>
    <xdr:to>
      <xdr:col>20</xdr:col>
      <xdr:colOff>38100</xdr:colOff>
      <xdr:row>78</xdr:row>
      <xdr:rowOff>13412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12915</xdr:rowOff>
    </xdr:from>
    <xdr:to>
      <xdr:col>15</xdr:col>
      <xdr:colOff>101600</xdr:colOff>
      <xdr:row>78</xdr:row>
      <xdr:rowOff>114515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105642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167221</xdr:rowOff>
    </xdr:from>
    <xdr:to>
      <xdr:col>10</xdr:col>
      <xdr:colOff>165100</xdr:colOff>
      <xdr:row>79</xdr:row>
      <xdr:rowOff>97371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88498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355</xdr:rowOff>
    </xdr:from>
    <xdr:to>
      <xdr:col>6</xdr:col>
      <xdr:colOff>38100</xdr:colOff>
      <xdr:row>79</xdr:row>
      <xdr:rowOff>101955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126375</xdr:rowOff>
    </xdr:from>
    <xdr:to>
      <xdr:col>24</xdr:col>
      <xdr:colOff>63500</xdr:colOff>
      <xdr:row>96</xdr:row>
      <xdr:rowOff>4549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71225"/>
          <a:ext cx="838200" cy="39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4549</xdr:rowOff>
    </xdr:from>
    <xdr:to>
      <xdr:col>19</xdr:col>
      <xdr:colOff>177800</xdr:colOff>
      <xdr:row>97</xdr:row>
      <xdr:rowOff>81555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63749"/>
          <a:ext cx="889000" cy="24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81555</xdr:rowOff>
    </xdr:from>
    <xdr:to>
      <xdr:col>15</xdr:col>
      <xdr:colOff>50800</xdr:colOff>
      <xdr:row>97</xdr:row>
      <xdr:rowOff>167083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2205"/>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167083</xdr:rowOff>
    </xdr:from>
    <xdr:to>
      <xdr:col>10</xdr:col>
      <xdr:colOff>114300</xdr:colOff>
      <xdr:row>98</xdr:row>
      <xdr:rowOff>2589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773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75575</xdr:rowOff>
    </xdr:from>
    <xdr:to>
      <xdr:col>24</xdr:col>
      <xdr:colOff>114300</xdr:colOff>
      <xdr:row>94</xdr:row>
      <xdr:rowOff>5725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98452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125199</xdr:rowOff>
    </xdr:from>
    <xdr:to>
      <xdr:col>20</xdr:col>
      <xdr:colOff>38100</xdr:colOff>
      <xdr:row>96</xdr:row>
      <xdr:rowOff>55349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30755</xdr:rowOff>
    </xdr:from>
    <xdr:to>
      <xdr:col>15</xdr:col>
      <xdr:colOff>101600</xdr:colOff>
      <xdr:row>97</xdr:row>
      <xdr:rowOff>132355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116283</xdr:rowOff>
    </xdr:from>
    <xdr:to>
      <xdr:col>10</xdr:col>
      <xdr:colOff>165100</xdr:colOff>
      <xdr:row>98</xdr:row>
      <xdr:rowOff>46433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37560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123239</xdr:rowOff>
    </xdr:from>
    <xdr:to>
      <xdr:col>6</xdr:col>
      <xdr:colOff>38100</xdr:colOff>
      <xdr:row>98</xdr:row>
      <xdr:rowOff>53389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69916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155931</xdr:rowOff>
    </xdr:from>
    <xdr:to>
      <xdr:col>55</xdr:col>
      <xdr:colOff>0</xdr:colOff>
      <xdr:row>39</xdr:row>
      <xdr:rowOff>8179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71031"/>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8179</xdr:rowOff>
    </xdr:from>
    <xdr:to>
      <xdr:col>50</xdr:col>
      <xdr:colOff>114300</xdr:colOff>
      <xdr:row>39</xdr:row>
      <xdr:rowOff>15494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9472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xdr:rowOff>
    </xdr:from>
    <xdr:to>
      <xdr:col>45</xdr:col>
      <xdr:colOff>177800</xdr:colOff>
      <xdr:row>39</xdr:row>
      <xdr:rowOff>15494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8886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xdr:rowOff>
    </xdr:from>
    <xdr:to>
      <xdr:col>41</xdr:col>
      <xdr:colOff>50800</xdr:colOff>
      <xdr:row>39</xdr:row>
      <xdr:rowOff>17018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8861"/>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105131</xdr:rowOff>
    </xdr:from>
    <xdr:to>
      <xdr:col>55</xdr:col>
      <xdr:colOff>50800</xdr:colOff>
      <xdr:row>39</xdr:row>
      <xdr:rowOff>35281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128829</xdr:rowOff>
    </xdr:from>
    <xdr:to>
      <xdr:col>50</xdr:col>
      <xdr:colOff>165100</xdr:colOff>
      <xdr:row>39</xdr:row>
      <xdr:rowOff>58979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50106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136144</xdr:rowOff>
    </xdr:from>
    <xdr:to>
      <xdr:col>46</xdr:col>
      <xdr:colOff>38100</xdr:colOff>
      <xdr:row>39</xdr:row>
      <xdr:rowOff>66294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57421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122961</xdr:rowOff>
    </xdr:from>
    <xdr:to>
      <xdr:col>41</xdr:col>
      <xdr:colOff>101600</xdr:colOff>
      <xdr:row>39</xdr:row>
      <xdr:rowOff>53111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44238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0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137668</xdr:rowOff>
    </xdr:from>
    <xdr:to>
      <xdr:col>36</xdr:col>
      <xdr:colOff>165100</xdr:colOff>
      <xdr:row>39</xdr:row>
      <xdr:rowOff>67818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58945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110320</xdr:rowOff>
    </xdr:from>
    <xdr:to>
      <xdr:col>55</xdr:col>
      <xdr:colOff>0</xdr:colOff>
      <xdr:row>58</xdr:row>
      <xdr:rowOff>16585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82970"/>
          <a:ext cx="838200" cy="7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110320</xdr:rowOff>
    </xdr:from>
    <xdr:to>
      <xdr:col>50</xdr:col>
      <xdr:colOff>114300</xdr:colOff>
      <xdr:row>57</xdr:row>
      <xdr:rowOff>150737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82970"/>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150737</xdr:rowOff>
    </xdr:from>
    <xdr:to>
      <xdr:col>45</xdr:col>
      <xdr:colOff>177800</xdr:colOff>
      <xdr:row>58</xdr:row>
      <xdr:rowOff>4442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3387"/>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4442</xdr:rowOff>
    </xdr:from>
    <xdr:to>
      <xdr:col>41</xdr:col>
      <xdr:colOff>50800</xdr:colOff>
      <xdr:row>58</xdr:row>
      <xdr:rowOff>26122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8542"/>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137235</xdr:rowOff>
    </xdr:from>
    <xdr:to>
      <xdr:col>55</xdr:col>
      <xdr:colOff>50800</xdr:colOff>
      <xdr:row>58</xdr:row>
      <xdr:rowOff>67385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59520</xdr:rowOff>
    </xdr:from>
    <xdr:to>
      <xdr:col>50</xdr:col>
      <xdr:colOff>165100</xdr:colOff>
      <xdr:row>57</xdr:row>
      <xdr:rowOff>161120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6197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0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99937</xdr:rowOff>
    </xdr:from>
    <xdr:to>
      <xdr:col>46</xdr:col>
      <xdr:colOff>38100</xdr:colOff>
      <xdr:row>58</xdr:row>
      <xdr:rowOff>30087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46614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125092</xdr:rowOff>
    </xdr:from>
    <xdr:to>
      <xdr:col>41</xdr:col>
      <xdr:colOff>101600</xdr:colOff>
      <xdr:row>58</xdr:row>
      <xdr:rowOff>55242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71769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146772</xdr:rowOff>
    </xdr:from>
    <xdr:to>
      <xdr:col>36</xdr:col>
      <xdr:colOff>165100</xdr:colOff>
      <xdr:row>58</xdr:row>
      <xdr:rowOff>76922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68049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57221</xdr:rowOff>
    </xdr:from>
    <xdr:to>
      <xdr:col>55</xdr:col>
      <xdr:colOff>0</xdr:colOff>
      <xdr:row>77</xdr:row>
      <xdr:rowOff>79053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8871"/>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57221</xdr:rowOff>
    </xdr:from>
    <xdr:to>
      <xdr:col>50</xdr:col>
      <xdr:colOff>114300</xdr:colOff>
      <xdr:row>77</xdr:row>
      <xdr:rowOff>96929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8871"/>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96929</xdr:rowOff>
    </xdr:from>
    <xdr:to>
      <xdr:col>45</xdr:col>
      <xdr:colOff>177800</xdr:colOff>
      <xdr:row>78</xdr:row>
      <xdr:rowOff>25445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98579"/>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25445</xdr:rowOff>
    </xdr:from>
    <xdr:to>
      <xdr:col>41</xdr:col>
      <xdr:colOff>50800</xdr:colOff>
      <xdr:row>78</xdr:row>
      <xdr:rowOff>34818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85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28253</xdr:rowOff>
    </xdr:from>
    <xdr:to>
      <xdr:col>55</xdr:col>
      <xdr:colOff>50800</xdr:colOff>
      <xdr:row>77</xdr:row>
      <xdr:rowOff>129853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6421</xdr:rowOff>
    </xdr:from>
    <xdr:to>
      <xdr:col>50</xdr:col>
      <xdr:colOff>165100</xdr:colOff>
      <xdr:row>77</xdr:row>
      <xdr:rowOff>108021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99148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46129</xdr:rowOff>
    </xdr:from>
    <xdr:to>
      <xdr:col>46</xdr:col>
      <xdr:colOff>38100</xdr:colOff>
      <xdr:row>77</xdr:row>
      <xdr:rowOff>147729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138856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4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146095</xdr:rowOff>
    </xdr:from>
    <xdr:to>
      <xdr:col>41</xdr:col>
      <xdr:colOff>101600</xdr:colOff>
      <xdr:row>78</xdr:row>
      <xdr:rowOff>76245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67372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155468</xdr:rowOff>
    </xdr:from>
    <xdr:to>
      <xdr:col>36</xdr:col>
      <xdr:colOff>165100</xdr:colOff>
      <xdr:row>78</xdr:row>
      <xdr:rowOff>85618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76745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147834</xdr:rowOff>
    </xdr:from>
    <xdr:to>
      <xdr:col>55</xdr:col>
      <xdr:colOff>0</xdr:colOff>
      <xdr:row>97</xdr:row>
      <xdr:rowOff>58032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07034"/>
          <a:ext cx="8382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58032</xdr:rowOff>
    </xdr:from>
    <xdr:to>
      <xdr:col>50</xdr:col>
      <xdr:colOff>114300</xdr:colOff>
      <xdr:row>97</xdr:row>
      <xdr:rowOff>153397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88682"/>
          <a:ext cx="889000" cy="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153397</xdr:rowOff>
    </xdr:from>
    <xdr:to>
      <xdr:col>45</xdr:col>
      <xdr:colOff>177800</xdr:colOff>
      <xdr:row>98</xdr:row>
      <xdr:rowOff>69462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84047"/>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67463</xdr:rowOff>
    </xdr:from>
    <xdr:to>
      <xdr:col>41</xdr:col>
      <xdr:colOff>50800</xdr:colOff>
      <xdr:row>98</xdr:row>
      <xdr:rowOff>69462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69563"/>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97034</xdr:rowOff>
    </xdr:from>
    <xdr:to>
      <xdr:col>55</xdr:col>
      <xdr:colOff>50800</xdr:colOff>
      <xdr:row>97</xdr:row>
      <xdr:rowOff>27184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75461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7232</xdr:rowOff>
    </xdr:from>
    <xdr:to>
      <xdr:col>50</xdr:col>
      <xdr:colOff>165100</xdr:colOff>
      <xdr:row>97</xdr:row>
      <xdr:rowOff>108832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99959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102597</xdr:rowOff>
    </xdr:from>
    <xdr:to>
      <xdr:col>46</xdr:col>
      <xdr:colOff>38100</xdr:colOff>
      <xdr:row>98</xdr:row>
      <xdr:rowOff>32747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23874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18662</xdr:rowOff>
    </xdr:from>
    <xdr:to>
      <xdr:col>41</xdr:col>
      <xdr:colOff>101600</xdr:colOff>
      <xdr:row>98</xdr:row>
      <xdr:rowOff>120262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16663</xdr:rowOff>
    </xdr:from>
    <xdr:to>
      <xdr:col>36</xdr:col>
      <xdr:colOff>165100</xdr:colOff>
      <xdr:row>98</xdr:row>
      <xdr:rowOff>118263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109390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120955</xdr:rowOff>
    </xdr:from>
    <xdr:to>
      <xdr:col>85</xdr:col>
      <xdr:colOff>127000</xdr:colOff>
      <xdr:row>35</xdr:row>
      <xdr:rowOff>141255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950255"/>
          <a:ext cx="838200" cy="19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120955</xdr:rowOff>
    </xdr:from>
    <xdr:to>
      <xdr:col>81</xdr:col>
      <xdr:colOff>50800</xdr:colOff>
      <xdr:row>35</xdr:row>
      <xdr:rowOff>132156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950255"/>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106827</xdr:rowOff>
    </xdr:from>
    <xdr:to>
      <xdr:col>76</xdr:col>
      <xdr:colOff>114300</xdr:colOff>
      <xdr:row>35</xdr:row>
      <xdr:rowOff>132156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107577"/>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106827</xdr:rowOff>
    </xdr:from>
    <xdr:to>
      <xdr:col>71</xdr:col>
      <xdr:colOff>177800</xdr:colOff>
      <xdr:row>36</xdr:row>
      <xdr:rowOff>145186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07577"/>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90455</xdr:rowOff>
    </xdr:from>
    <xdr:to>
      <xdr:col>85</xdr:col>
      <xdr:colOff>177800</xdr:colOff>
      <xdr:row>36</xdr:row>
      <xdr:rowOff>20605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113332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70155</xdr:rowOff>
    </xdr:from>
    <xdr:to>
      <xdr:col>81</xdr:col>
      <xdr:colOff>101600</xdr:colOff>
      <xdr:row>35</xdr:row>
      <xdr:rowOff>305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16832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81356</xdr:rowOff>
    </xdr:from>
    <xdr:to>
      <xdr:col>76</xdr:col>
      <xdr:colOff>165100</xdr:colOff>
      <xdr:row>36</xdr:row>
      <xdr:rowOff>11506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28033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56027</xdr:rowOff>
    </xdr:from>
    <xdr:to>
      <xdr:col>72</xdr:col>
      <xdr:colOff>38100</xdr:colOff>
      <xdr:row>35</xdr:row>
      <xdr:rowOff>157627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94386</xdr:rowOff>
    </xdr:from>
    <xdr:to>
      <xdr:col>67</xdr:col>
      <xdr:colOff>101600</xdr:colOff>
      <xdr:row>37</xdr:row>
      <xdr:rowOff>24536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41063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123184</xdr:rowOff>
    </xdr:from>
    <xdr:to>
      <xdr:col>85</xdr:col>
      <xdr:colOff>127000</xdr:colOff>
      <xdr:row>56</xdr:row>
      <xdr:rowOff>15589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52934"/>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68472</xdr:rowOff>
    </xdr:from>
    <xdr:to>
      <xdr:col>81</xdr:col>
      <xdr:colOff>50800</xdr:colOff>
      <xdr:row>56</xdr:row>
      <xdr:rowOff>15589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98222"/>
          <a:ext cx="8890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136652</xdr:rowOff>
    </xdr:from>
    <xdr:to>
      <xdr:col>76</xdr:col>
      <xdr:colOff>114300</xdr:colOff>
      <xdr:row>55</xdr:row>
      <xdr:rowOff>68472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94952"/>
          <a:ext cx="8890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136652</xdr:rowOff>
    </xdr:from>
    <xdr:to>
      <xdr:col>71</xdr:col>
      <xdr:colOff>177800</xdr:colOff>
      <xdr:row>56</xdr:row>
      <xdr:rowOff>38677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94952"/>
          <a:ext cx="889000" cy="2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72384</xdr:rowOff>
    </xdr:from>
    <xdr:to>
      <xdr:col>85</xdr:col>
      <xdr:colOff>177800</xdr:colOff>
      <xdr:row>56</xdr:row>
      <xdr:rowOff>2534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95261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136239</xdr:rowOff>
    </xdr:from>
    <xdr:to>
      <xdr:col>81</xdr:col>
      <xdr:colOff>101600</xdr:colOff>
      <xdr:row>56</xdr:row>
      <xdr:rowOff>66389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57516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17672</xdr:rowOff>
    </xdr:from>
    <xdr:to>
      <xdr:col>76</xdr:col>
      <xdr:colOff>165100</xdr:colOff>
      <xdr:row>55</xdr:row>
      <xdr:rowOff>119272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135799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2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85852</xdr:rowOff>
    </xdr:from>
    <xdr:to>
      <xdr:col>72</xdr:col>
      <xdr:colOff>38100</xdr:colOff>
      <xdr:row>55</xdr:row>
      <xdr:rowOff>16002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32529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159327</xdr:rowOff>
    </xdr:from>
    <xdr:to>
      <xdr:col>67</xdr:col>
      <xdr:colOff>101600</xdr:colOff>
      <xdr:row>56</xdr:row>
      <xdr:rowOff>89477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65672</xdr:rowOff>
    </xdr:from>
    <xdr:to>
      <xdr:col>85</xdr:col>
      <xdr:colOff>127000</xdr:colOff>
      <xdr:row>78</xdr:row>
      <xdr:rowOff>124116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267322"/>
          <a:ext cx="838200" cy="2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65672</xdr:rowOff>
    </xdr:from>
    <xdr:to>
      <xdr:col>81</xdr:col>
      <xdr:colOff>50800</xdr:colOff>
      <xdr:row>78</xdr:row>
      <xdr:rowOff>49403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267322"/>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93426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49403</xdr:rowOff>
    </xdr:from>
    <xdr:to>
      <xdr:col>76</xdr:col>
      <xdr:colOff>114300</xdr:colOff>
      <xdr:row>79</xdr:row>
      <xdr:rowOff>17971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22503"/>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17971</xdr:rowOff>
    </xdr:from>
    <xdr:to>
      <xdr:col>71</xdr:col>
      <xdr:colOff>177800</xdr:colOff>
      <xdr:row>79</xdr:row>
      <xdr:rowOff>19838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6252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73316</xdr:rowOff>
    </xdr:from>
    <xdr:to>
      <xdr:col>85</xdr:col>
      <xdr:colOff>177800</xdr:colOff>
      <xdr:row>79</xdr:row>
      <xdr:rowOff>3466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32693</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3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14872</xdr:rowOff>
    </xdr:from>
    <xdr:to>
      <xdr:col>81</xdr:col>
      <xdr:colOff>101600</xdr:colOff>
      <xdr:row>77</xdr:row>
      <xdr:rowOff>116472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132999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170053</xdr:rowOff>
    </xdr:from>
    <xdr:to>
      <xdr:col>76</xdr:col>
      <xdr:colOff>165100</xdr:colOff>
      <xdr:row>78</xdr:row>
      <xdr:rowOff>100203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116730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4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138621</xdr:rowOff>
    </xdr:from>
    <xdr:to>
      <xdr:col>72</xdr:col>
      <xdr:colOff>38100</xdr:colOff>
      <xdr:row>79</xdr:row>
      <xdr:rowOff>68771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59898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0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140488</xdr:rowOff>
    </xdr:from>
    <xdr:to>
      <xdr:col>67</xdr:col>
      <xdr:colOff>101600</xdr:colOff>
      <xdr:row>79</xdr:row>
      <xdr:rowOff>70638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61765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0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119224</xdr:rowOff>
    </xdr:from>
    <xdr:to>
      <xdr:col>85</xdr:col>
      <xdr:colOff>127000</xdr:colOff>
      <xdr:row>97</xdr:row>
      <xdr:rowOff>119763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9874"/>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89669</xdr:rowOff>
    </xdr:from>
    <xdr:to>
      <xdr:col>81</xdr:col>
      <xdr:colOff>50800</xdr:colOff>
      <xdr:row>97</xdr:row>
      <xdr:rowOff>119224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2031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69225</xdr:rowOff>
    </xdr:from>
    <xdr:to>
      <xdr:col>76</xdr:col>
      <xdr:colOff>114300</xdr:colOff>
      <xdr:row>97</xdr:row>
      <xdr:rowOff>89669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99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43786</xdr:rowOff>
    </xdr:from>
    <xdr:to>
      <xdr:col>71</xdr:col>
      <xdr:colOff>177800</xdr:colOff>
      <xdr:row>97</xdr:row>
      <xdr:rowOff>69225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74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68963</xdr:rowOff>
    </xdr:from>
    <xdr:to>
      <xdr:col>85</xdr:col>
      <xdr:colOff>177800</xdr:colOff>
      <xdr:row>97</xdr:row>
      <xdr:rowOff>170563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47390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68424</xdr:rowOff>
    </xdr:from>
    <xdr:to>
      <xdr:col>81</xdr:col>
      <xdr:colOff>101600</xdr:colOff>
      <xdr:row>97</xdr:row>
      <xdr:rowOff>170024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161151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38869</xdr:rowOff>
    </xdr:from>
    <xdr:to>
      <xdr:col>76</xdr:col>
      <xdr:colOff>165100</xdr:colOff>
      <xdr:row>97</xdr:row>
      <xdr:rowOff>140469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131596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18425</xdr:rowOff>
    </xdr:from>
    <xdr:to>
      <xdr:col>72</xdr:col>
      <xdr:colOff>38100</xdr:colOff>
      <xdr:row>97</xdr:row>
      <xdr:rowOff>120025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111152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164436</xdr:rowOff>
    </xdr:from>
    <xdr:to>
      <xdr:col>67</xdr:col>
      <xdr:colOff>101600</xdr:colOff>
      <xdr:row>97</xdr:row>
      <xdr:rowOff>94586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類似団体平均を上回っている主なものとして、衛生費及び消防費が挙げられる。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衛生費については、衛生センターの建替え（住民一人当たり</a:t>
          </a:r>
          <a:r>
            <a:rPr kumimoji="1" lang="en-US" altLang="ja-JP" sz="1300">
              <a:latin typeface="ＭＳ Ｐゴシック" panose="020B0600070205080204" pitchFamily="50" charset="-128"/>
              <a:ea typeface="ＭＳ Ｐゴシック" panose="020B0600070205080204" pitchFamily="50" charset="-128"/>
            </a:rPr>
            <a:t>26,120</a:t>
          </a:r>
          <a:r>
            <a:rPr kumimoji="1" lang="ja-JP" altLang="en-US" sz="1300">
              <a:latin typeface="ＭＳ Ｐゴシック" panose="020B0600070205080204" pitchFamily="50" charset="-128"/>
              <a:ea typeface="ＭＳ Ｐゴシック" panose="020B0600070205080204" pitchFamily="50" charset="-128"/>
            </a:rPr>
            <a:t>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消防費については、経常的に市域が広いことにより人件費が高い水準であることに加え、デジタル防災行政無線施設の整備及び分団用車両等を購入したことが主な要因である。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不要な支出の抑制及び行財政改革の推進により、実質収支額は継続的に黒字を確保している。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24.38</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今後も大規模な施設整備を控えているため、引き続き事務事業の見直しや業務効率化の推進、ファシリティマネジメントの推進などにより、持続可能な行財政運営に努めていく。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一般会計における令和３年度の黒字額は標準財政規模の</a:t>
          </a:r>
          <a:r>
            <a:rPr kumimoji="1" lang="en-US" altLang="ja-JP" sz="1400">
              <a:latin typeface="ＭＳ ゴシック" pitchFamily="49" charset="-128"/>
              <a:ea typeface="ＭＳ ゴシック" pitchFamily="49" charset="-128"/>
            </a:rPr>
            <a:t>11.92</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ポイントの増加となっている。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すべての特別会計は一般会計からの繰入れにより黒字を保っており、健全な財政状況である。引き続き市税収入等の財源確保を図るとともに、特別会計の経営改善を促すことで、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42402580</v>
      </c>
      <c r="BO4" s="433"/>
      <c r="BP4" s="433"/>
      <c r="BQ4" s="433"/>
      <c r="BR4" s="433"/>
      <c r="BS4" s="433"/>
      <c r="BT4" s="433"/>
      <c r="BU4" s="434"/>
      <c r="BV4" s="432">
        <v>46873505</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11.9</v>
      </c>
      <c r="CU4" s="573"/>
      <c r="CV4" s="573"/>
      <c r="CW4" s="573"/>
      <c r="CX4" s="573"/>
      <c r="CY4" s="573"/>
      <c r="CZ4" s="573"/>
      <c r="DA4" s="574"/>
      <c r="DB4" s="572">
        <v>10.1</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39527141</v>
      </c>
      <c r="BO5" s="404"/>
      <c r="BP5" s="404"/>
      <c r="BQ5" s="404"/>
      <c r="BR5" s="404"/>
      <c r="BS5" s="404"/>
      <c r="BT5" s="404"/>
      <c r="BU5" s="405"/>
      <c r="BV5" s="403">
        <v>44437468</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89.9</v>
      </c>
      <c r="CU5" s="401"/>
      <c r="CV5" s="401"/>
      <c r="CW5" s="401"/>
      <c r="CX5" s="401"/>
      <c r="CY5" s="401"/>
      <c r="CZ5" s="401"/>
      <c r="DA5" s="402"/>
      <c r="DB5" s="400">
        <v>89.2</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2875439</v>
      </c>
      <c r="BO6" s="404"/>
      <c r="BP6" s="404"/>
      <c r="BQ6" s="404"/>
      <c r="BR6" s="404"/>
      <c r="BS6" s="404"/>
      <c r="BT6" s="404"/>
      <c r="BU6" s="405"/>
      <c r="BV6" s="403">
        <v>2436037</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90.2</v>
      </c>
      <c r="CU6" s="547"/>
      <c r="CV6" s="547"/>
      <c r="CW6" s="547"/>
      <c r="CX6" s="547"/>
      <c r="CY6" s="547"/>
      <c r="CZ6" s="547"/>
      <c r="DA6" s="548"/>
      <c r="DB6" s="546">
        <v>89.2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511364</v>
      </c>
      <c r="BO7" s="404"/>
      <c r="BP7" s="404"/>
      <c r="BQ7" s="404"/>
      <c r="BR7" s="404"/>
      <c r="BS7" s="404"/>
      <c r="BT7" s="404"/>
      <c r="BU7" s="405"/>
      <c r="BV7" s="403">
        <v>409002</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19825618</v>
      </c>
      <c r="CU7" s="404"/>
      <c r="CV7" s="404"/>
      <c r="CW7" s="404"/>
      <c r="CX7" s="404"/>
      <c r="CY7" s="404"/>
      <c r="CZ7" s="404"/>
      <c r="DA7" s="405"/>
      <c r="DB7" s="403">
        <v>20169461</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94</v>
      </c>
      <c r="AV8" s="462"/>
      <c r="AW8" s="462"/>
      <c r="AX8" s="462"/>
      <c r="AY8" s="417" t="s">
        <v>109</v>
      </c>
      <c r="AZ8" s="418"/>
      <c r="BA8" s="418"/>
      <c r="BB8" s="418"/>
      <c r="BC8" s="418"/>
      <c r="BD8" s="418"/>
      <c r="BE8" s="418"/>
      <c r="BF8" s="418"/>
      <c r="BG8" s="418"/>
      <c r="BH8" s="418"/>
      <c r="BI8" s="418"/>
      <c r="BJ8" s="418"/>
      <c r="BK8" s="418"/>
      <c r="BL8" s="418"/>
      <c r="BM8" s="419"/>
      <c r="BN8" s="403">
        <v>2364075</v>
      </c>
      <c r="BO8" s="404"/>
      <c r="BP8" s="404"/>
      <c r="BQ8" s="404"/>
      <c r="BR8" s="404"/>
      <c r="BS8" s="404"/>
      <c r="BT8" s="404"/>
      <c r="BU8" s="405"/>
      <c r="BV8" s="403">
        <v>2027035</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1.03</v>
      </c>
      <c r="CU8" s="507"/>
      <c r="CV8" s="507"/>
      <c r="CW8" s="507"/>
      <c r="CX8" s="507"/>
      <c r="CY8" s="507"/>
      <c r="CZ8" s="507"/>
      <c r="DA8" s="508"/>
      <c r="DB8" s="506">
        <v>1.04</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82206</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94</v>
      </c>
      <c r="AV9" s="462"/>
      <c r="AW9" s="462"/>
      <c r="AX9" s="462"/>
      <c r="AY9" s="417" t="s">
        <v>115</v>
      </c>
      <c r="AZ9" s="418"/>
      <c r="BA9" s="418"/>
      <c r="BB9" s="418"/>
      <c r="BC9" s="418"/>
      <c r="BD9" s="418"/>
      <c r="BE9" s="418"/>
      <c r="BF9" s="418"/>
      <c r="BG9" s="418"/>
      <c r="BH9" s="418"/>
      <c r="BI9" s="418"/>
      <c r="BJ9" s="418"/>
      <c r="BK9" s="418"/>
      <c r="BL9" s="418"/>
      <c r="BM9" s="419"/>
      <c r="BN9" s="403">
        <v>337040</v>
      </c>
      <c r="BO9" s="404"/>
      <c r="BP9" s="404"/>
      <c r="BQ9" s="404"/>
      <c r="BR9" s="404"/>
      <c r="BS9" s="404"/>
      <c r="BT9" s="404"/>
      <c r="BU9" s="405"/>
      <c r="BV9" s="403">
        <v>171929</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6.2</v>
      </c>
      <c r="CU9" s="401"/>
      <c r="CV9" s="401"/>
      <c r="CW9" s="401"/>
      <c r="CX9" s="401"/>
      <c r="CY9" s="401"/>
      <c r="CZ9" s="401"/>
      <c r="DA9" s="402"/>
      <c r="DB9" s="400">
        <v>6.6</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86033</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94</v>
      </c>
      <c r="AV10" s="462"/>
      <c r="AW10" s="462"/>
      <c r="AX10" s="462"/>
      <c r="AY10" s="417" t="s">
        <v>119</v>
      </c>
      <c r="AZ10" s="418"/>
      <c r="BA10" s="418"/>
      <c r="BB10" s="418"/>
      <c r="BC10" s="418"/>
      <c r="BD10" s="418"/>
      <c r="BE10" s="418"/>
      <c r="BF10" s="418"/>
      <c r="BG10" s="418"/>
      <c r="BH10" s="418"/>
      <c r="BI10" s="418"/>
      <c r="BJ10" s="418"/>
      <c r="BK10" s="418"/>
      <c r="BL10" s="418"/>
      <c r="BM10" s="419"/>
      <c r="BN10" s="403">
        <v>1972879</v>
      </c>
      <c r="BO10" s="404"/>
      <c r="BP10" s="404"/>
      <c r="BQ10" s="404"/>
      <c r="BR10" s="404"/>
      <c r="BS10" s="404"/>
      <c r="BT10" s="404"/>
      <c r="BU10" s="405"/>
      <c r="BV10" s="403">
        <v>1087938</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124</v>
      </c>
      <c r="AV11" s="462"/>
      <c r="AW11" s="462"/>
      <c r="AX11" s="462"/>
      <c r="AY11" s="417" t="s">
        <v>125</v>
      </c>
      <c r="AZ11" s="418"/>
      <c r="BA11" s="418"/>
      <c r="BB11" s="418"/>
      <c r="BC11" s="418"/>
      <c r="BD11" s="418"/>
      <c r="BE11" s="418"/>
      <c r="BF11" s="418"/>
      <c r="BG11" s="418"/>
      <c r="BH11" s="418"/>
      <c r="BI11" s="418"/>
      <c r="BJ11" s="418"/>
      <c r="BK11" s="418"/>
      <c r="BL11" s="418"/>
      <c r="BM11" s="419"/>
      <c r="BN11" s="403">
        <v>2347</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82103</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94</v>
      </c>
      <c r="AV12" s="462"/>
      <c r="AW12" s="462"/>
      <c r="AX12" s="462"/>
      <c r="AY12" s="417" t="s">
        <v>134</v>
      </c>
      <c r="AZ12" s="418"/>
      <c r="BA12" s="418"/>
      <c r="BB12" s="418"/>
      <c r="BC12" s="418"/>
      <c r="BD12" s="418"/>
      <c r="BE12" s="418"/>
      <c r="BF12" s="418"/>
      <c r="BG12" s="418"/>
      <c r="BH12" s="418"/>
      <c r="BI12" s="418"/>
      <c r="BJ12" s="418"/>
      <c r="BK12" s="418"/>
      <c r="BL12" s="418"/>
      <c r="BM12" s="419"/>
      <c r="BN12" s="403">
        <v>1078251</v>
      </c>
      <c r="BO12" s="404"/>
      <c r="BP12" s="404"/>
      <c r="BQ12" s="404"/>
      <c r="BR12" s="404"/>
      <c r="BS12" s="404"/>
      <c r="BT12" s="404"/>
      <c r="BU12" s="405"/>
      <c r="BV12" s="403">
        <v>67382</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136</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137</v>
      </c>
      <c r="N13" s="488"/>
      <c r="O13" s="488"/>
      <c r="P13" s="488"/>
      <c r="Q13" s="489"/>
      <c r="R13" s="490">
        <v>81094</v>
      </c>
      <c r="S13" s="491"/>
      <c r="T13" s="491"/>
      <c r="U13" s="491"/>
      <c r="V13" s="492"/>
      <c r="W13" s="493" t="s">
        <v>138</v>
      </c>
      <c r="X13" s="389"/>
      <c r="Y13" s="389"/>
      <c r="Z13" s="389"/>
      <c r="AA13" s="389"/>
      <c r="AB13" s="390"/>
      <c r="AC13" s="356">
        <v>1461</v>
      </c>
      <c r="AD13" s="357"/>
      <c r="AE13" s="357"/>
      <c r="AF13" s="357"/>
      <c r="AG13" s="358"/>
      <c r="AH13" s="356">
        <v>1606</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1234015</v>
      </c>
      <c r="BO13" s="404"/>
      <c r="BP13" s="404"/>
      <c r="BQ13" s="404"/>
      <c r="BR13" s="404"/>
      <c r="BS13" s="404"/>
      <c r="BT13" s="404"/>
      <c r="BU13" s="405"/>
      <c r="BV13" s="403">
        <v>1192485</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3.3</v>
      </c>
      <c r="CU13" s="401"/>
      <c r="CV13" s="401"/>
      <c r="CW13" s="401"/>
      <c r="CX13" s="401"/>
      <c r="CY13" s="401"/>
      <c r="CZ13" s="401"/>
      <c r="DA13" s="402"/>
      <c r="DB13" s="400">
        <v>3.5</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83005</v>
      </c>
      <c r="S14" s="491"/>
      <c r="T14" s="491"/>
      <c r="U14" s="491"/>
      <c r="V14" s="492"/>
      <c r="W14" s="494"/>
      <c r="X14" s="392"/>
      <c r="Y14" s="392"/>
      <c r="Z14" s="392"/>
      <c r="AA14" s="392"/>
      <c r="AB14" s="393"/>
      <c r="AC14" s="483">
        <v>3.7</v>
      </c>
      <c r="AD14" s="484"/>
      <c r="AE14" s="484"/>
      <c r="AF14" s="484"/>
      <c r="AG14" s="485"/>
      <c r="AH14" s="483">
        <v>3.9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27.7</v>
      </c>
      <c r="CU14" s="501"/>
      <c r="CV14" s="501"/>
      <c r="CW14" s="501"/>
      <c r="CX14" s="501"/>
      <c r="CY14" s="501"/>
      <c r="CZ14" s="501"/>
      <c r="DA14" s="502"/>
      <c r="DB14" s="500">
        <v>25.8</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145</v>
      </c>
      <c r="N15" s="488"/>
      <c r="O15" s="488"/>
      <c r="P15" s="488"/>
      <c r="Q15" s="489"/>
      <c r="R15" s="490">
        <v>81967</v>
      </c>
      <c r="S15" s="491"/>
      <c r="T15" s="491"/>
      <c r="U15" s="491"/>
      <c r="V15" s="492"/>
      <c r="W15" s="493" t="s">
        <v>146</v>
      </c>
      <c r="X15" s="389"/>
      <c r="Y15" s="389"/>
      <c r="Z15" s="389"/>
      <c r="AA15" s="389"/>
      <c r="AB15" s="390"/>
      <c r="AC15" s="356">
        <v>11853</v>
      </c>
      <c r="AD15" s="357"/>
      <c r="AE15" s="357"/>
      <c r="AF15" s="357"/>
      <c r="AG15" s="358"/>
      <c r="AH15" s="356">
        <v>12192</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15294371</v>
      </c>
      <c r="BO15" s="433"/>
      <c r="BP15" s="433"/>
      <c r="BQ15" s="433"/>
      <c r="BR15" s="433"/>
      <c r="BS15" s="433"/>
      <c r="BT15" s="433"/>
      <c r="BU15" s="434"/>
      <c r="BV15" s="432">
        <v>15756357</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30.3</v>
      </c>
      <c r="AD16" s="484"/>
      <c r="AE16" s="484"/>
      <c r="AF16" s="484"/>
      <c r="AG16" s="485"/>
      <c r="AH16" s="483">
        <v>29.4</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15474042</v>
      </c>
      <c r="BO16" s="404"/>
      <c r="BP16" s="404"/>
      <c r="BQ16" s="404"/>
      <c r="BR16" s="404"/>
      <c r="BS16" s="404"/>
      <c r="BT16" s="404"/>
      <c r="BU16" s="405"/>
      <c r="BV16" s="403">
        <v>14979249</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152</v>
      </c>
      <c r="N17" s="497"/>
      <c r="O17" s="497"/>
      <c r="P17" s="497"/>
      <c r="Q17" s="498"/>
      <c r="R17" s="480" t="s">
        <v>150</v>
      </c>
      <c r="S17" s="481"/>
      <c r="T17" s="481"/>
      <c r="U17" s="481"/>
      <c r="V17" s="482"/>
      <c r="W17" s="493" t="s">
        <v>153</v>
      </c>
      <c r="X17" s="389"/>
      <c r="Y17" s="389"/>
      <c r="Z17" s="389"/>
      <c r="AA17" s="389"/>
      <c r="AB17" s="390"/>
      <c r="AC17" s="356">
        <v>25853</v>
      </c>
      <c r="AD17" s="357"/>
      <c r="AE17" s="357"/>
      <c r="AF17" s="357"/>
      <c r="AG17" s="358"/>
      <c r="AH17" s="356">
        <v>27680</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19569394</v>
      </c>
      <c r="BO17" s="404"/>
      <c r="BP17" s="404"/>
      <c r="BQ17" s="404"/>
      <c r="BR17" s="404"/>
      <c r="BS17" s="404"/>
      <c r="BT17" s="404"/>
      <c r="BU17" s="405"/>
      <c r="BV17" s="403">
        <v>20169461</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318.77999999999997</v>
      </c>
      <c r="M18" s="456"/>
      <c r="N18" s="456"/>
      <c r="O18" s="456"/>
      <c r="P18" s="456"/>
      <c r="Q18" s="456"/>
      <c r="R18" s="457"/>
      <c r="S18" s="457"/>
      <c r="T18" s="457"/>
      <c r="U18" s="457"/>
      <c r="V18" s="458"/>
      <c r="W18" s="474"/>
      <c r="X18" s="475"/>
      <c r="Y18" s="475"/>
      <c r="Z18" s="475"/>
      <c r="AA18" s="475"/>
      <c r="AB18" s="499"/>
      <c r="AC18" s="373">
        <v>66</v>
      </c>
      <c r="AD18" s="374"/>
      <c r="AE18" s="374"/>
      <c r="AF18" s="374"/>
      <c r="AG18" s="459"/>
      <c r="AH18" s="373">
        <v>66.7</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18567578</v>
      </c>
      <c r="BO18" s="404"/>
      <c r="BP18" s="404"/>
      <c r="BQ18" s="404"/>
      <c r="BR18" s="404"/>
      <c r="BS18" s="404"/>
      <c r="BT18" s="404"/>
      <c r="BU18" s="405"/>
      <c r="BV18" s="403">
        <v>18155690</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258</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26127792</v>
      </c>
      <c r="BO19" s="404"/>
      <c r="BP19" s="404"/>
      <c r="BQ19" s="404"/>
      <c r="BR19" s="404"/>
      <c r="BS19" s="404"/>
      <c r="BT19" s="404"/>
      <c r="BU19" s="405"/>
      <c r="BV19" s="403">
        <v>24770937</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35266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16819271</v>
      </c>
      <c r="BO22" s="433"/>
      <c r="BP22" s="433"/>
      <c r="BQ22" s="433"/>
      <c r="BR22" s="433"/>
      <c r="BS22" s="433"/>
      <c r="BT22" s="433"/>
      <c r="BU22" s="434"/>
      <c r="BV22" s="432">
        <v>14751517</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11198814</v>
      </c>
      <c r="BO23" s="404"/>
      <c r="BP23" s="404"/>
      <c r="BQ23" s="404"/>
      <c r="BR23" s="404"/>
      <c r="BS23" s="404"/>
      <c r="BT23" s="404"/>
      <c r="BU23" s="405"/>
      <c r="BV23" s="403">
        <v>9034321</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8265</v>
      </c>
      <c r="R24" s="357"/>
      <c r="S24" s="357"/>
      <c r="T24" s="357"/>
      <c r="U24" s="357"/>
      <c r="V24" s="358"/>
      <c r="W24" s="446"/>
      <c r="X24" s="383"/>
      <c r="Y24" s="384"/>
      <c r="Z24" s="359" t="s">
        <v>170</v>
      </c>
      <c r="AA24" s="360"/>
      <c r="AB24" s="360"/>
      <c r="AC24" s="360"/>
      <c r="AD24" s="360"/>
      <c r="AE24" s="360"/>
      <c r="AF24" s="360"/>
      <c r="AG24" s="361"/>
      <c r="AH24" s="356">
        <v>859</v>
      </c>
      <c r="AI24" s="357"/>
      <c r="AJ24" s="357"/>
      <c r="AK24" s="357"/>
      <c r="AL24" s="358"/>
      <c r="AM24" s="356">
        <v>2508280</v>
      </c>
      <c r="AN24" s="357"/>
      <c r="AO24" s="357"/>
      <c r="AP24" s="357"/>
      <c r="AQ24" s="357"/>
      <c r="AR24" s="358"/>
      <c r="AS24" s="356">
        <v>2920</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14931003</v>
      </c>
      <c r="BO24" s="404"/>
      <c r="BP24" s="404"/>
      <c r="BQ24" s="404"/>
      <c r="BR24" s="404"/>
      <c r="BS24" s="404"/>
      <c r="BT24" s="404"/>
      <c r="BU24" s="405"/>
      <c r="BV24" s="403">
        <v>12493882</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1</v>
      </c>
      <c r="M25" s="357"/>
      <c r="N25" s="357"/>
      <c r="O25" s="357"/>
      <c r="P25" s="358"/>
      <c r="Q25" s="356">
        <v>7040</v>
      </c>
      <c r="R25" s="357"/>
      <c r="S25" s="357"/>
      <c r="T25" s="357"/>
      <c r="U25" s="357"/>
      <c r="V25" s="358"/>
      <c r="W25" s="446"/>
      <c r="X25" s="383"/>
      <c r="Y25" s="384"/>
      <c r="Z25" s="359" t="s">
        <v>173</v>
      </c>
      <c r="AA25" s="360"/>
      <c r="AB25" s="360"/>
      <c r="AC25" s="360"/>
      <c r="AD25" s="360"/>
      <c r="AE25" s="360"/>
      <c r="AF25" s="360"/>
      <c r="AG25" s="361"/>
      <c r="AH25" s="356">
        <v>160</v>
      </c>
      <c r="AI25" s="357"/>
      <c r="AJ25" s="357"/>
      <c r="AK25" s="357"/>
      <c r="AL25" s="358"/>
      <c r="AM25" s="356">
        <v>451520</v>
      </c>
      <c r="AN25" s="357"/>
      <c r="AO25" s="357"/>
      <c r="AP25" s="357"/>
      <c r="AQ25" s="357"/>
      <c r="AR25" s="358"/>
      <c r="AS25" s="356">
        <v>2822</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9490703</v>
      </c>
      <c r="BO25" s="433"/>
      <c r="BP25" s="433"/>
      <c r="BQ25" s="433"/>
      <c r="BR25" s="433"/>
      <c r="BS25" s="433"/>
      <c r="BT25" s="433"/>
      <c r="BU25" s="434"/>
      <c r="BV25" s="432">
        <v>11611382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175</v>
      </c>
      <c r="F26" s="360"/>
      <c r="G26" s="360"/>
      <c r="H26" s="360"/>
      <c r="I26" s="360"/>
      <c r="J26" s="360"/>
      <c r="K26" s="361"/>
      <c r="L26" s="356">
        <v>1</v>
      </c>
      <c r="M26" s="357"/>
      <c r="N26" s="357"/>
      <c r="O26" s="357"/>
      <c r="P26" s="358"/>
      <c r="Q26" s="356">
        <v>6230</v>
      </c>
      <c r="R26" s="357"/>
      <c r="S26" s="357"/>
      <c r="T26" s="357"/>
      <c r="U26" s="357"/>
      <c r="V26" s="358"/>
      <c r="W26" s="446"/>
      <c r="X26" s="383"/>
      <c r="Y26" s="384"/>
      <c r="Z26" s="359" t="s">
        <v>176</v>
      </c>
      <c r="AA26" s="414"/>
      <c r="AB26" s="414"/>
      <c r="AC26" s="414"/>
      <c r="AD26" s="414"/>
      <c r="AE26" s="414"/>
      <c r="AF26" s="414"/>
      <c r="AG26" s="415"/>
      <c r="AH26" s="356">
        <v>61</v>
      </c>
      <c r="AI26" s="357"/>
      <c r="AJ26" s="357"/>
      <c r="AK26" s="357"/>
      <c r="AL26" s="358"/>
      <c r="AM26" s="356">
        <v>198250</v>
      </c>
      <c r="AN26" s="357"/>
      <c r="AO26" s="357"/>
      <c r="AP26" s="357"/>
      <c r="AQ26" s="357"/>
      <c r="AR26" s="358"/>
      <c r="AS26" s="356">
        <v>3250</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136</v>
      </c>
      <c r="BO26" s="404"/>
      <c r="BP26" s="404"/>
      <c r="BQ26" s="404"/>
      <c r="BR26" s="404"/>
      <c r="BS26" s="404"/>
      <c r="BT26" s="404"/>
      <c r="BU26" s="405"/>
      <c r="BV26" s="403" t="s">
        <v>136</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178</v>
      </c>
      <c r="F27" s="360"/>
      <c r="G27" s="360"/>
      <c r="H27" s="360"/>
      <c r="I27" s="360"/>
      <c r="J27" s="360"/>
      <c r="K27" s="361"/>
      <c r="L27" s="356">
        <v>1</v>
      </c>
      <c r="M27" s="357"/>
      <c r="N27" s="357"/>
      <c r="O27" s="357"/>
      <c r="P27" s="358"/>
      <c r="Q27" s="356">
        <v>5300</v>
      </c>
      <c r="R27" s="357"/>
      <c r="S27" s="357"/>
      <c r="T27" s="357"/>
      <c r="U27" s="357"/>
      <c r="V27" s="358"/>
      <c r="W27" s="446"/>
      <c r="X27" s="383"/>
      <c r="Y27" s="384"/>
      <c r="Z27" s="359" t="s">
        <v>179</v>
      </c>
      <c r="AA27" s="360"/>
      <c r="AB27" s="360"/>
      <c r="AC27" s="360"/>
      <c r="AD27" s="360"/>
      <c r="AE27" s="360"/>
      <c r="AF27" s="360"/>
      <c r="AG27" s="361"/>
      <c r="AH27" s="356">
        <v>12</v>
      </c>
      <c r="AI27" s="357"/>
      <c r="AJ27" s="357"/>
      <c r="AK27" s="357"/>
      <c r="AL27" s="358"/>
      <c r="AM27" s="356">
        <v>46464</v>
      </c>
      <c r="AN27" s="357"/>
      <c r="AO27" s="357"/>
      <c r="AP27" s="357"/>
      <c r="AQ27" s="357"/>
      <c r="AR27" s="358"/>
      <c r="AS27" s="356">
        <v>3872</v>
      </c>
      <c r="AT27" s="357"/>
      <c r="AU27" s="357"/>
      <c r="AV27" s="357"/>
      <c r="AW27" s="357"/>
      <c r="AX27" s="416"/>
      <c r="AY27" s="440" t="s">
        <v>180</v>
      </c>
      <c r="AZ27" s="441"/>
      <c r="BA27" s="441"/>
      <c r="BB27" s="441"/>
      <c r="BC27" s="441"/>
      <c r="BD27" s="441"/>
      <c r="BE27" s="441"/>
      <c r="BF27" s="441"/>
      <c r="BG27" s="441"/>
      <c r="BH27" s="441"/>
      <c r="BI27" s="441"/>
      <c r="BJ27" s="441"/>
      <c r="BK27" s="441"/>
      <c r="BL27" s="441"/>
      <c r="BM27" s="442"/>
      <c r="BN27" s="437" t="s">
        <v>128</v>
      </c>
      <c r="BO27" s="438"/>
      <c r="BP27" s="438"/>
      <c r="BQ27" s="438"/>
      <c r="BR27" s="438"/>
      <c r="BS27" s="438"/>
      <c r="BT27" s="438"/>
      <c r="BU27" s="439"/>
      <c r="BV27" s="437" t="s">
        <v>128</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181</v>
      </c>
      <c r="F28" s="360"/>
      <c r="G28" s="360"/>
      <c r="H28" s="360"/>
      <c r="I28" s="360"/>
      <c r="J28" s="360"/>
      <c r="K28" s="361"/>
      <c r="L28" s="356">
        <v>1</v>
      </c>
      <c r="M28" s="357"/>
      <c r="N28" s="357"/>
      <c r="O28" s="357"/>
      <c r="P28" s="358"/>
      <c r="Q28" s="356">
        <v>4700</v>
      </c>
      <c r="R28" s="357"/>
      <c r="S28" s="357"/>
      <c r="T28" s="357"/>
      <c r="U28" s="357"/>
      <c r="V28" s="358"/>
      <c r="W28" s="446"/>
      <c r="X28" s="383"/>
      <c r="Y28" s="384"/>
      <c r="Z28" s="359" t="s">
        <v>182</v>
      </c>
      <c r="AA28" s="360"/>
      <c r="AB28" s="360"/>
      <c r="AC28" s="360"/>
      <c r="AD28" s="360"/>
      <c r="AE28" s="360"/>
      <c r="AF28" s="360"/>
      <c r="AG28" s="361"/>
      <c r="AH28" s="356" t="s">
        <v>128</v>
      </c>
      <c r="AI28" s="357"/>
      <c r="AJ28" s="357"/>
      <c r="AK28" s="357"/>
      <c r="AL28" s="358"/>
      <c r="AM28" s="356" t="s">
        <v>128</v>
      </c>
      <c r="AN28" s="357"/>
      <c r="AO28" s="357"/>
      <c r="AP28" s="357"/>
      <c r="AQ28" s="357"/>
      <c r="AR28" s="358"/>
      <c r="AS28" s="356" t="s">
        <v>183</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4834079</v>
      </c>
      <c r="BO28" s="433"/>
      <c r="BP28" s="433"/>
      <c r="BQ28" s="433"/>
      <c r="BR28" s="433"/>
      <c r="BS28" s="433"/>
      <c r="BT28" s="433"/>
      <c r="BU28" s="434"/>
      <c r="BV28" s="432">
        <v>3939451</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185</v>
      </c>
      <c r="F29" s="360"/>
      <c r="G29" s="360"/>
      <c r="H29" s="360"/>
      <c r="I29" s="360"/>
      <c r="J29" s="360"/>
      <c r="K29" s="361"/>
      <c r="L29" s="356">
        <v>20</v>
      </c>
      <c r="M29" s="357"/>
      <c r="N29" s="357"/>
      <c r="O29" s="357"/>
      <c r="P29" s="358"/>
      <c r="Q29" s="356">
        <v>4500</v>
      </c>
      <c r="R29" s="357"/>
      <c r="S29" s="357"/>
      <c r="T29" s="357"/>
      <c r="U29" s="357"/>
      <c r="V29" s="358"/>
      <c r="W29" s="447"/>
      <c r="X29" s="448"/>
      <c r="Y29" s="449"/>
      <c r="Z29" s="359" t="s">
        <v>186</v>
      </c>
      <c r="AA29" s="360"/>
      <c r="AB29" s="360"/>
      <c r="AC29" s="360"/>
      <c r="AD29" s="360"/>
      <c r="AE29" s="360"/>
      <c r="AF29" s="360"/>
      <c r="AG29" s="361"/>
      <c r="AH29" s="356">
        <v>871</v>
      </c>
      <c r="AI29" s="357"/>
      <c r="AJ29" s="357"/>
      <c r="AK29" s="357"/>
      <c r="AL29" s="358"/>
      <c r="AM29" s="356">
        <v>2554744</v>
      </c>
      <c r="AN29" s="357"/>
      <c r="AO29" s="357"/>
      <c r="AP29" s="357"/>
      <c r="AQ29" s="357"/>
      <c r="AR29" s="358"/>
      <c r="AS29" s="356">
        <v>2933</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34552</v>
      </c>
      <c r="BO29" s="404"/>
      <c r="BP29" s="404"/>
      <c r="BQ29" s="404"/>
      <c r="BR29" s="404"/>
      <c r="BS29" s="404"/>
      <c r="BT29" s="404"/>
      <c r="BU29" s="405"/>
      <c r="BV29" s="403">
        <v>34452</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100.3</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1956924</v>
      </c>
      <c r="BO30" s="438"/>
      <c r="BP30" s="438"/>
      <c r="BQ30" s="438"/>
      <c r="BR30" s="438"/>
      <c r="BS30" s="438"/>
      <c r="BT30" s="438"/>
      <c r="BU30" s="439"/>
      <c r="BV30" s="437">
        <v>2294770</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197</v>
      </c>
      <c r="X33" s="354"/>
      <c r="Y33" s="354"/>
      <c r="Z33" s="354"/>
      <c r="AA33" s="354"/>
      <c r="AB33" s="354"/>
      <c r="AC33" s="354"/>
      <c r="AD33" s="354"/>
      <c r="AE33" s="354"/>
      <c r="AF33" s="354"/>
      <c r="AG33" s="354"/>
      <c r="AH33" s="354"/>
      <c r="AI33" s="354"/>
      <c r="AJ33" s="354"/>
      <c r="AK33" s="354"/>
      <c r="AL33" s="197"/>
      <c r="AM33" s="355" t="s">
        <v>198</v>
      </c>
      <c r="AN33" s="355"/>
      <c r="AO33" s="354" t="s">
        <v>196</v>
      </c>
      <c r="AP33" s="354"/>
      <c r="AQ33" s="354"/>
      <c r="AR33" s="354"/>
      <c r="AS33" s="354"/>
      <c r="AT33" s="354"/>
      <c r="AU33" s="354"/>
      <c r="AV33" s="354"/>
      <c r="AW33" s="354"/>
      <c r="AX33" s="354"/>
      <c r="AY33" s="354"/>
      <c r="AZ33" s="354"/>
      <c r="BA33" s="354"/>
      <c r="BB33" s="354"/>
      <c r="BC33" s="354"/>
      <c r="BD33" s="198"/>
      <c r="BE33" s="354" t="s">
        <v>199</v>
      </c>
      <c r="BF33" s="354"/>
      <c r="BG33" s="354" t="s">
        <v>200</v>
      </c>
      <c r="BH33" s="354"/>
      <c r="BI33" s="354"/>
      <c r="BJ33" s="354"/>
      <c r="BK33" s="354"/>
      <c r="BL33" s="354"/>
      <c r="BM33" s="354"/>
      <c r="BN33" s="354"/>
      <c r="BO33" s="354"/>
      <c r="BP33" s="354"/>
      <c r="BQ33" s="354"/>
      <c r="BR33" s="354"/>
      <c r="BS33" s="354"/>
      <c r="BT33" s="354"/>
      <c r="BU33" s="354"/>
      <c r="BV33" s="198"/>
      <c r="BW33" s="355" t="s">
        <v>199</v>
      </c>
      <c r="BX33" s="355"/>
      <c r="BY33" s="354" t="s">
        <v>201</v>
      </c>
      <c r="BZ33" s="354"/>
      <c r="CA33" s="354"/>
      <c r="CB33" s="354"/>
      <c r="CC33" s="354"/>
      <c r="CD33" s="354"/>
      <c r="CE33" s="354"/>
      <c r="CF33" s="354"/>
      <c r="CG33" s="354"/>
      <c r="CH33" s="354"/>
      <c r="CI33" s="354"/>
      <c r="CJ33" s="354"/>
      <c r="CK33" s="354"/>
      <c r="CL33" s="354"/>
      <c r="CM33" s="354"/>
      <c r="CN33" s="197"/>
      <c r="CO33" s="355" t="s">
        <v>202</v>
      </c>
      <c r="CP33" s="355"/>
      <c r="CQ33" s="354" t="s">
        <v>203</v>
      </c>
      <c r="CR33" s="354"/>
      <c r="CS33" s="354"/>
      <c r="CT33" s="354"/>
      <c r="CU33" s="354"/>
      <c r="CV33" s="354"/>
      <c r="CW33" s="354"/>
      <c r="CX33" s="354"/>
      <c r="CY33" s="354"/>
      <c r="CZ33" s="354"/>
      <c r="DA33" s="354"/>
      <c r="DB33" s="354"/>
      <c r="DC33" s="354"/>
      <c r="DD33" s="354"/>
      <c r="DE33" s="354"/>
      <c r="DF33" s="197"/>
      <c r="DG33" s="353" t="s">
        <v>204</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国民健康保険特別会計（事業勘定）</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IF('各会計、関係団体の財政状況及び健全化判断比率'!B32="","",'各会計、関係団体の財政状況及び健全化判断比率'!B32)</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18</v>
      </c>
      <c r="CP34" s="351"/>
      <c r="CQ34" s="352" t="str">
        <f>IF('各会計、関係団体の財政状況及び健全化判断比率'!BS7="","",'各会計、関係団体の財政状況及び健全化判断比率'!BS7)</f>
        <v>君津市文化振興財団</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f>IF(E35="","",C34+1)</f>
        <v>2</v>
      </c>
      <c r="D35" s="351"/>
      <c r="E35" s="352" t="str">
        <f>IF('各会計、関係団体の財政状況及び健全化判断比率'!B8="","",'各会計、関係団体の財政状況及び健全化判断比率'!B8)</f>
        <v>聖地公園事業特別会計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国民健康保険特別会計（直営診療施設勘定）</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介護保険特別会計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6</v>
      </c>
      <c r="V37" s="351"/>
      <c r="W37" s="352" t="str">
        <f>IF('各会計、関係団体の財政状況及び健全化判断比率'!B31="","",'各会計、関係団体の財政状況及び健全化判断比率'!B31)</f>
        <v>後期高齢者医療特別会計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かずさ水道広域連合企業団（水道事業会計）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かずさ水道広域連合企業団（水道事業会計（用水供給事業））</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君津中央病院企業団（病院事業会計）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君津富津広域下水道組合（君津富津広域下水道組合事業会計）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16</v>
      </c>
      <c r="BX42" s="351"/>
      <c r="BY42" s="352" t="str">
        <f>IF('各会計、関係団体の財政状況及び健全化判断比率'!B76="","",'各会計、関係団体の財政状況及び健全化判断比率'!B76)</f>
        <v>君津郡市広域市町村圏事務組合（一般会計）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17</v>
      </c>
      <c r="BX43" s="351"/>
      <c r="BY43" s="352" t="str">
        <f>IF('各会計、関係団体の財政状況及び健全化判断比率'!B77="","",'各会計、関係団体の財政状況及び健全化判断比率'!B77)</f>
        <v>千葉県後期高齢者医療広域連合（一般会計）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348" t="s">
        <v>206</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207</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208</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209</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210</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211</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212</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585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32" t="s">
        <v>550</v>
      </c>
      <c r="D34" s="1132"/>
      <c r="E34" s="1133"/>
      <c r="F34" s="32">
        <v>7.27</v>
      </c>
      <c r="G34" s="33">
        <v>8.43</v>
      </c>
      <c r="H34" s="33">
        <v>9.6300000000000008</v>
      </c>
      <c r="I34" s="33">
        <v>10.029999999999999</v>
      </c>
      <c r="J34" s="34">
        <v>11.92</v>
      </c>
      <c r="K34" s="22"/>
      <c r="L34" s="22"/>
      <c r="M34" s="22"/>
      <c r="N34" s="22"/>
      <c r="O34" s="22"/>
      <c r="P34" s="22"/>
    </row>
    <row r="35" spans="1:16" ht="39" customHeight="1" x14ac:dyDescent="0.15">
      <c r="A35" s="22"/>
      <c r="B35" s="35"/>
      <c r="C35" s="1128" t="s">
        <v>551</v>
      </c>
      <c r="D35" s="1128"/>
      <c r="E35" s="1129"/>
      <c r="F35" s="36">
        <v>3.79</v>
      </c>
      <c r="G35" s="37">
        <v>3.59</v>
      </c>
      <c r="H35" s="37">
        <v>3.65</v>
      </c>
      <c r="I35" s="37">
        <v>4.07</v>
      </c>
      <c r="J35" s="38">
        <v>3.88</v>
      </c>
      <c r="K35" s="22"/>
      <c r="L35" s="22"/>
      <c r="M35" s="22"/>
      <c r="N35" s="22"/>
      <c r="O35" s="22"/>
      <c r="P35" s="22"/>
    </row>
    <row r="36" spans="1:16" ht="39" customHeight="1" x14ac:dyDescent="0.15">
      <c r="A36" s="22"/>
      <c r="B36" s="35"/>
      <c r="C36" s="1128" t="s">
        <v>552</v>
      </c>
      <c r="D36" s="1128"/>
      <c r="E36" s="1129"/>
      <c r="F36" s="36">
        <v>0.97</v>
      </c>
      <c r="G36" s="37">
        <v>0.81</v>
      </c>
      <c r="H36" s="37">
        <v>0.51</v>
      </c>
      <c r="I36" s="37">
        <v>1.1599999999999999</v>
      </c>
      <c r="J36" s="38">
        <v>1.24</v>
      </c>
      <c r="K36" s="22"/>
      <c r="L36" s="22"/>
      <c r="M36" s="22"/>
      <c r="N36" s="22"/>
      <c r="O36" s="22"/>
      <c r="P36" s="22"/>
    </row>
    <row r="37" spans="1:16" ht="39" customHeight="1" x14ac:dyDescent="0.15">
      <c r="A37" s="22"/>
      <c r="B37" s="35"/>
      <c r="C37" s="1128" t="s">
        <v>553</v>
      </c>
      <c r="D37" s="1128"/>
      <c r="E37" s="1129"/>
      <c r="F37" s="36">
        <v>0.04</v>
      </c>
      <c r="G37" s="37">
        <v>0.01</v>
      </c>
      <c r="H37" s="37">
        <v>0.02</v>
      </c>
      <c r="I37" s="37">
        <v>0.03</v>
      </c>
      <c r="J37" s="38">
        <v>0.03</v>
      </c>
      <c r="K37" s="22"/>
      <c r="L37" s="22"/>
      <c r="M37" s="22"/>
      <c r="N37" s="22"/>
      <c r="O37" s="22"/>
      <c r="P37" s="22"/>
    </row>
    <row r="38" spans="1:16" ht="39" customHeight="1" x14ac:dyDescent="0.15">
      <c r="A38" s="22"/>
      <c r="B38" s="35"/>
      <c r="C38" s="1128" t="s">
        <v>554</v>
      </c>
      <c r="D38" s="1128"/>
      <c r="E38" s="1129"/>
      <c r="F38" s="36">
        <v>0.01</v>
      </c>
      <c r="G38" s="37">
        <v>0.01</v>
      </c>
      <c r="H38" s="37">
        <v>0.06</v>
      </c>
      <c r="I38" s="37">
        <v>0</v>
      </c>
      <c r="J38" s="38">
        <v>0.02</v>
      </c>
      <c r="K38" s="22"/>
      <c r="L38" s="22"/>
      <c r="M38" s="22"/>
      <c r="N38" s="22"/>
      <c r="O38" s="22"/>
      <c r="P38" s="22"/>
    </row>
    <row r="39" spans="1:16" ht="39" customHeight="1" x14ac:dyDescent="0.15">
      <c r="A39" s="22"/>
      <c r="B39" s="35"/>
      <c r="C39" s="1128" t="s">
        <v>555</v>
      </c>
      <c r="D39" s="1128"/>
      <c r="E39" s="1129"/>
      <c r="F39" s="36">
        <v>0.02</v>
      </c>
      <c r="G39" s="37">
        <v>0.11</v>
      </c>
      <c r="H39" s="37">
        <v>0.01</v>
      </c>
      <c r="I39" s="37">
        <v>0.01</v>
      </c>
      <c r="J39" s="38">
        <v>0.01</v>
      </c>
      <c r="K39" s="22"/>
      <c r="L39" s="22"/>
      <c r="M39" s="22"/>
      <c r="N39" s="22"/>
      <c r="O39" s="22"/>
      <c r="P39" s="22"/>
    </row>
    <row r="40" spans="1:16" ht="39" customHeight="1" x14ac:dyDescent="0.15">
      <c r="A40" s="22"/>
      <c r="B40" s="35"/>
      <c r="C40" s="1128" t="s">
        <v>556</v>
      </c>
      <c r="D40" s="1128"/>
      <c r="E40" s="1129"/>
      <c r="F40" s="36">
        <v>0.01</v>
      </c>
      <c r="G40" s="37">
        <v>0</v>
      </c>
      <c r="H40" s="37">
        <v>0.01</v>
      </c>
      <c r="I40" s="37">
        <v>0.01</v>
      </c>
      <c r="J40" s="38">
        <v>0</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557</v>
      </c>
      <c r="D42" s="1128"/>
      <c r="E42" s="1129"/>
      <c r="F42" s="36" t="s">
        <v>504</v>
      </c>
      <c r="G42" s="37" t="s">
        <v>504</v>
      </c>
      <c r="H42" s="37" t="s">
        <v>504</v>
      </c>
      <c r="I42" s="37" t="s">
        <v>504</v>
      </c>
      <c r="J42" s="38" t="s">
        <v>504</v>
      </c>
      <c r="K42" s="22"/>
      <c r="L42" s="22"/>
      <c r="M42" s="22"/>
      <c r="N42" s="22"/>
      <c r="O42" s="22"/>
      <c r="P42" s="22"/>
    </row>
    <row r="43" spans="1:16" ht="39" customHeight="1" thickBot="1" x14ac:dyDescent="0.2">
      <c r="A43" s="22"/>
      <c r="B43" s="40"/>
      <c r="C43" s="1130" t="s">
        <v>558</v>
      </c>
      <c r="D43" s="1130"/>
      <c r="E43" s="1131"/>
      <c r="F43" s="41">
        <v>4.78</v>
      </c>
      <c r="G43" s="42">
        <v>4.95</v>
      </c>
      <c r="H43" s="42" t="s">
        <v>504</v>
      </c>
      <c r="I43" s="42" t="s">
        <v>504</v>
      </c>
      <c r="J43" s="43" t="s">
        <v>504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bOqCZvBNP52VgJaxhG2Hx0P06PSa3tnLw6NCFiSdfpbmNfphx3Nspxitgr4xCXKwCT/5VqsVlDvyk55SHBGqA==" saltValue="k2YFBy/mlTfp91Tj5IEQ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544</v>
      </c>
      <c r="L44" s="54" t="s">
        <v>545</v>
      </c>
      <c r="M44" s="54" t="s">
        <v>546</v>
      </c>
      <c r="N44" s="54" t="s">
        <v>547</v>
      </c>
      <c r="O44" s="55" t="s">
        <v>548</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2087</v>
      </c>
      <c r="L45" s="58">
        <v>1935</v>
      </c>
      <c r="M45" s="58">
        <v>1809</v>
      </c>
      <c r="N45" s="58">
        <v>1640</v>
      </c>
      <c r="O45" s="59">
        <v>1617</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504</v>
      </c>
      <c r="L46" s="62" t="s">
        <v>504</v>
      </c>
      <c r="M46" s="62" t="s">
        <v>504</v>
      </c>
      <c r="N46" s="62" t="s">
        <v>504</v>
      </c>
      <c r="O46" s="63" t="s">
        <v>504</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504</v>
      </c>
      <c r="L47" s="62" t="s">
        <v>504</v>
      </c>
      <c r="M47" s="62" t="s">
        <v>504</v>
      </c>
      <c r="N47" s="62" t="s">
        <v>504</v>
      </c>
      <c r="O47" s="63" t="s">
        <v>504</v>
      </c>
      <c r="P47" s="46"/>
      <c r="Q47" s="46"/>
      <c r="R47" s="46"/>
      <c r="S47" s="46"/>
      <c r="T47" s="46"/>
      <c r="U47" s="46"/>
    </row>
    <row r="48" spans="1:21" ht="30.75" customHeight="1" x14ac:dyDescent="0.15">
      <c r="A48" s="46"/>
      <c r="B48" s="1154"/>
      <c r="C48" s="1155"/>
      <c r="D48" s="60"/>
      <c r="E48" s="1136" t="s">
        <v>15</v>
      </c>
      <c r="F48" s="1136"/>
      <c r="G48" s="1136"/>
      <c r="H48" s="1136"/>
      <c r="I48" s="1136"/>
      <c r="J48" s="1137"/>
      <c r="K48" s="61">
        <v>67</v>
      </c>
      <c r="L48" s="62">
        <v>85</v>
      </c>
      <c r="M48" s="62">
        <v>13</v>
      </c>
      <c r="N48" s="62">
        <v>13</v>
      </c>
      <c r="O48" s="63">
        <v>13</v>
      </c>
      <c r="P48" s="46"/>
      <c r="Q48" s="46"/>
      <c r="R48" s="46"/>
      <c r="S48" s="46"/>
      <c r="T48" s="46"/>
      <c r="U48" s="46"/>
    </row>
    <row r="49" spans="1:21" ht="30.75" customHeight="1" x14ac:dyDescent="0.15">
      <c r="A49" s="46"/>
      <c r="B49" s="1154"/>
      <c r="C49" s="1155"/>
      <c r="D49" s="60"/>
      <c r="E49" s="1136" t="s">
        <v>16</v>
      </c>
      <c r="F49" s="1136"/>
      <c r="G49" s="1136"/>
      <c r="H49" s="1136"/>
      <c r="I49" s="1136"/>
      <c r="J49" s="1137"/>
      <c r="K49" s="61">
        <v>498</v>
      </c>
      <c r="L49" s="62">
        <v>479</v>
      </c>
      <c r="M49" s="62">
        <v>541</v>
      </c>
      <c r="N49" s="62">
        <v>404</v>
      </c>
      <c r="O49" s="63">
        <v>413</v>
      </c>
      <c r="P49" s="46"/>
      <c r="Q49" s="46"/>
      <c r="R49" s="46"/>
      <c r="S49" s="46"/>
      <c r="T49" s="46"/>
      <c r="U49" s="46"/>
    </row>
    <row r="50" spans="1:21" ht="30.75" customHeight="1" x14ac:dyDescent="0.15">
      <c r="A50" s="46"/>
      <c r="B50" s="1154"/>
      <c r="C50" s="1155"/>
      <c r="D50" s="60"/>
      <c r="E50" s="1136" t="s">
        <v>17</v>
      </c>
      <c r="F50" s="1136"/>
      <c r="G50" s="1136"/>
      <c r="H50" s="1136"/>
      <c r="I50" s="1136"/>
      <c r="J50" s="1137"/>
      <c r="K50" s="61">
        <v>69</v>
      </c>
      <c r="L50" s="62">
        <v>74</v>
      </c>
      <c r="M50" s="62">
        <v>76</v>
      </c>
      <c r="N50" s="62">
        <v>77</v>
      </c>
      <c r="O50" s="63">
        <v>79</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504</v>
      </c>
      <c r="L51" s="62" t="s">
        <v>504</v>
      </c>
      <c r="M51" s="62" t="s">
        <v>504</v>
      </c>
      <c r="N51" s="62" t="s">
        <v>504</v>
      </c>
      <c r="O51" s="63" t="s">
        <v>504</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1986</v>
      </c>
      <c r="L52" s="62">
        <v>1892</v>
      </c>
      <c r="M52" s="62">
        <v>1780</v>
      </c>
      <c r="N52" s="62">
        <v>1554</v>
      </c>
      <c r="O52" s="63">
        <v>1520</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735</v>
      </c>
      <c r="L53" s="67">
        <v>681</v>
      </c>
      <c r="M53" s="67">
        <v>659</v>
      </c>
      <c r="N53" s="67">
        <v>580</v>
      </c>
      <c r="O53" s="68">
        <v>602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559</v>
      </c>
      <c r="P55" s="46"/>
      <c r="Q55" s="46"/>
      <c r="R55" s="46"/>
      <c r="S55" s="46"/>
      <c r="T55" s="46"/>
      <c r="U55" s="46"/>
    </row>
    <row r="56" spans="1:21" ht="31.5" customHeight="1" thickBot="1" x14ac:dyDescent="0.2">
      <c r="A56" s="46"/>
      <c r="B56" s="74"/>
      <c r="C56" s="75"/>
      <c r="D56" s="75"/>
      <c r="E56" s="76"/>
      <c r="F56" s="76"/>
      <c r="G56" s="76"/>
      <c r="H56" s="76"/>
      <c r="I56" s="76"/>
      <c r="J56" s="77" t="s">
        <v>2</v>
      </c>
      <c r="K56" s="78" t="s">
        <v>560</v>
      </c>
      <c r="L56" s="79" t="s">
        <v>561</v>
      </c>
      <c r="M56" s="79" t="s">
        <v>562</v>
      </c>
      <c r="N56" s="79" t="s">
        <v>563</v>
      </c>
      <c r="O56" s="80" t="s">
        <v>564</v>
      </c>
      <c r="P56" s="46"/>
      <c r="Q56" s="46"/>
      <c r="R56" s="46"/>
      <c r="S56" s="46"/>
      <c r="T56" s="46"/>
      <c r="U56" s="46"/>
    </row>
    <row r="57" spans="1:21" ht="31.5" customHeight="1" x14ac:dyDescent="0.15">
      <c r="B57" s="1142" t="s">
        <v>25</v>
      </c>
      <c r="C57" s="1143"/>
      <c r="D57" s="1146" t="s">
        <v>26</v>
      </c>
      <c r="E57" s="1147"/>
      <c r="F57" s="1147"/>
      <c r="G57" s="1147"/>
      <c r="H57" s="1147"/>
      <c r="I57" s="1147"/>
      <c r="J57" s="1148"/>
      <c r="K57" s="81" t="s">
        <v>584</v>
      </c>
      <c r="L57" s="82" t="s">
        <v>584</v>
      </c>
      <c r="M57" s="82" t="s">
        <v>584</v>
      </c>
      <c r="N57" s="82" t="s">
        <v>584</v>
      </c>
      <c r="O57" s="83" t="s">
        <v>584</v>
      </c>
    </row>
    <row r="58" spans="1:21" ht="31.5" customHeight="1" thickBot="1" x14ac:dyDescent="0.2">
      <c r="B58" s="1144"/>
      <c r="C58" s="1145"/>
      <c r="D58" s="1149" t="s">
        <v>27</v>
      </c>
      <c r="E58" s="1150"/>
      <c r="F58" s="1150"/>
      <c r="G58" s="1150"/>
      <c r="H58" s="1150"/>
      <c r="I58" s="1150"/>
      <c r="J58" s="1151"/>
      <c r="K58" s="84" t="s">
        <v>584</v>
      </c>
      <c r="L58" s="85" t="s">
        <v>584</v>
      </c>
      <c r="M58" s="85" t="s">
        <v>584</v>
      </c>
      <c r="N58" s="85" t="s">
        <v>584</v>
      </c>
      <c r="O58" s="86" t="s">
        <v>584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8JSo5pSqUhPdQS4AjFAhRmnsO7vmZbr7LmVPyZsC2Hp7w+JJRDBBFILRrjGK4Gef7b1eDlFK3vyGzKnfx5Lcw==" saltValue="t7l7c0uNZp6SOMkfe0Xz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544</v>
      </c>
      <c r="J40" s="98" t="s">
        <v>545</v>
      </c>
      <c r="K40" s="98" t="s">
        <v>546</v>
      </c>
      <c r="L40" s="98" t="s">
        <v>547</v>
      </c>
      <c r="M40" s="99" t="s">
        <v>548</v>
      </c>
    </row>
    <row r="41" spans="2:13" ht="27.75" customHeight="1" x14ac:dyDescent="0.15">
      <c r="B41" s="1172" t="s">
        <v>30</v>
      </c>
      <c r="C41" s="1173"/>
      <c r="D41" s="100"/>
      <c r="E41" s="1174" t="s">
        <v>31</v>
      </c>
      <c r="F41" s="1174"/>
      <c r="G41" s="1174"/>
      <c r="H41" s="1175"/>
      <c r="I41" s="334">
        <v>12482</v>
      </c>
      <c r="J41" s="335">
        <v>13305</v>
      </c>
      <c r="K41" s="335">
        <v>13888</v>
      </c>
      <c r="L41" s="335">
        <v>14752</v>
      </c>
      <c r="M41" s="336">
        <v>16819</v>
      </c>
    </row>
    <row r="42" spans="2:13" ht="27.75" customHeight="1" x14ac:dyDescent="0.15">
      <c r="B42" s="1162"/>
      <c r="C42" s="1163"/>
      <c r="D42" s="101"/>
      <c r="E42" s="1166" t="s">
        <v>32</v>
      </c>
      <c r="F42" s="1166"/>
      <c r="G42" s="1166"/>
      <c r="H42" s="1167"/>
      <c r="I42" s="337">
        <v>1321</v>
      </c>
      <c r="J42" s="338">
        <v>1084</v>
      </c>
      <c r="K42" s="338">
        <v>1623</v>
      </c>
      <c r="L42" s="338">
        <v>1528</v>
      </c>
      <c r="M42" s="339">
        <v>1419</v>
      </c>
    </row>
    <row r="43" spans="2:13" ht="27.75" customHeight="1" x14ac:dyDescent="0.15">
      <c r="B43" s="1162"/>
      <c r="C43" s="1163"/>
      <c r="D43" s="101"/>
      <c r="E43" s="1166" t="s">
        <v>33</v>
      </c>
      <c r="F43" s="1166"/>
      <c r="G43" s="1166"/>
      <c r="H43" s="1167"/>
      <c r="I43" s="337">
        <v>716</v>
      </c>
      <c r="J43" s="338">
        <v>807</v>
      </c>
      <c r="K43" s="338">
        <v>125</v>
      </c>
      <c r="L43" s="338">
        <v>115</v>
      </c>
      <c r="M43" s="339">
        <v>105</v>
      </c>
    </row>
    <row r="44" spans="2:13" ht="27.75" customHeight="1" x14ac:dyDescent="0.15">
      <c r="B44" s="1162"/>
      <c r="C44" s="1163"/>
      <c r="D44" s="101"/>
      <c r="E44" s="1166" t="s">
        <v>34</v>
      </c>
      <c r="F44" s="1166"/>
      <c r="G44" s="1166"/>
      <c r="H44" s="1167"/>
      <c r="I44" s="337">
        <v>9449</v>
      </c>
      <c r="J44" s="338">
        <v>9314</v>
      </c>
      <c r="K44" s="338">
        <v>9753</v>
      </c>
      <c r="L44" s="338">
        <v>9442</v>
      </c>
      <c r="M44" s="339">
        <v>9118</v>
      </c>
    </row>
    <row r="45" spans="2:13" ht="27.75" customHeight="1" x14ac:dyDescent="0.15">
      <c r="B45" s="1162"/>
      <c r="C45" s="1163"/>
      <c r="D45" s="101"/>
      <c r="E45" s="1166" t="s">
        <v>35</v>
      </c>
      <c r="F45" s="1166"/>
      <c r="G45" s="1166"/>
      <c r="H45" s="1167"/>
      <c r="I45" s="337">
        <v>8519</v>
      </c>
      <c r="J45" s="338">
        <v>7999</v>
      </c>
      <c r="K45" s="338">
        <v>7716</v>
      </c>
      <c r="L45" s="338">
        <v>7192</v>
      </c>
      <c r="M45" s="339">
        <v>6765</v>
      </c>
    </row>
    <row r="46" spans="2:13" ht="27.75" customHeight="1" x14ac:dyDescent="0.15">
      <c r="B46" s="1162"/>
      <c r="C46" s="1163"/>
      <c r="D46" s="102"/>
      <c r="E46" s="1166" t="s">
        <v>36</v>
      </c>
      <c r="F46" s="1166"/>
      <c r="G46" s="1166"/>
      <c r="H46" s="1167"/>
      <c r="I46" s="337" t="s">
        <v>504</v>
      </c>
      <c r="J46" s="338" t="s">
        <v>504</v>
      </c>
      <c r="K46" s="338" t="s">
        <v>504</v>
      </c>
      <c r="L46" s="338" t="s">
        <v>504</v>
      </c>
      <c r="M46" s="339" t="s">
        <v>504</v>
      </c>
    </row>
    <row r="47" spans="2:13" ht="27.75" customHeight="1" x14ac:dyDescent="0.15">
      <c r="B47" s="1162"/>
      <c r="C47" s="1163"/>
      <c r="D47" s="103"/>
      <c r="E47" s="1176" t="s">
        <v>37</v>
      </c>
      <c r="F47" s="1177"/>
      <c r="G47" s="1177"/>
      <c r="H47" s="1178"/>
      <c r="I47" s="337" t="s">
        <v>504</v>
      </c>
      <c r="J47" s="338" t="s">
        <v>504</v>
      </c>
      <c r="K47" s="338" t="s">
        <v>504</v>
      </c>
      <c r="L47" s="338" t="s">
        <v>504</v>
      </c>
      <c r="M47" s="339" t="s">
        <v>504</v>
      </c>
    </row>
    <row r="48" spans="2:13" ht="27.75" customHeight="1" x14ac:dyDescent="0.15">
      <c r="B48" s="1162"/>
      <c r="C48" s="1163"/>
      <c r="D48" s="101"/>
      <c r="E48" s="1166" t="s">
        <v>38</v>
      </c>
      <c r="F48" s="1166"/>
      <c r="G48" s="1166"/>
      <c r="H48" s="1167"/>
      <c r="I48" s="337" t="s">
        <v>504</v>
      </c>
      <c r="J48" s="338" t="s">
        <v>504</v>
      </c>
      <c r="K48" s="338" t="s">
        <v>504</v>
      </c>
      <c r="L48" s="338" t="s">
        <v>504</v>
      </c>
      <c r="M48" s="339" t="s">
        <v>504</v>
      </c>
    </row>
    <row r="49" spans="2:13" ht="27.75" customHeight="1" x14ac:dyDescent="0.15">
      <c r="B49" s="1164"/>
      <c r="C49" s="1165"/>
      <c r="D49" s="101"/>
      <c r="E49" s="1166" t="s">
        <v>39</v>
      </c>
      <c r="F49" s="1166"/>
      <c r="G49" s="1166"/>
      <c r="H49" s="1167"/>
      <c r="I49" s="337" t="s">
        <v>504</v>
      </c>
      <c r="J49" s="338" t="s">
        <v>504</v>
      </c>
      <c r="K49" s="338" t="s">
        <v>504</v>
      </c>
      <c r="L49" s="338" t="s">
        <v>504</v>
      </c>
      <c r="M49" s="339" t="s">
        <v>504</v>
      </c>
    </row>
    <row r="50" spans="2:13" ht="27.75" customHeight="1" x14ac:dyDescent="0.15">
      <c r="B50" s="1160" t="s">
        <v>40</v>
      </c>
      <c r="C50" s="1161"/>
      <c r="D50" s="104"/>
      <c r="E50" s="1166" t="s">
        <v>41</v>
      </c>
      <c r="F50" s="1166"/>
      <c r="G50" s="1166"/>
      <c r="H50" s="1167"/>
      <c r="I50" s="337">
        <v>5561</v>
      </c>
      <c r="J50" s="338">
        <v>6653</v>
      </c>
      <c r="K50" s="338">
        <v>5813</v>
      </c>
      <c r="L50" s="338">
        <v>6864</v>
      </c>
      <c r="M50" s="339">
        <v>7756</v>
      </c>
    </row>
    <row r="51" spans="2:13" ht="27.75" customHeight="1" x14ac:dyDescent="0.15">
      <c r="B51" s="1162"/>
      <c r="C51" s="1163"/>
      <c r="D51" s="101"/>
      <c r="E51" s="1166" t="s">
        <v>42</v>
      </c>
      <c r="F51" s="1166"/>
      <c r="G51" s="1166"/>
      <c r="H51" s="1167"/>
      <c r="I51" s="337">
        <v>6407</v>
      </c>
      <c r="J51" s="338">
        <v>6495</v>
      </c>
      <c r="K51" s="338">
        <v>6994</v>
      </c>
      <c r="L51" s="338">
        <v>6874</v>
      </c>
      <c r="M51" s="339">
        <v>6932</v>
      </c>
    </row>
    <row r="52" spans="2:13" ht="27.75" customHeight="1" x14ac:dyDescent="0.15">
      <c r="B52" s="1164"/>
      <c r="C52" s="1165"/>
      <c r="D52" s="101"/>
      <c r="E52" s="1166" t="s">
        <v>43</v>
      </c>
      <c r="F52" s="1166"/>
      <c r="G52" s="1166"/>
      <c r="H52" s="1167"/>
      <c r="I52" s="337">
        <v>15634</v>
      </c>
      <c r="J52" s="338">
        <v>14937</v>
      </c>
      <c r="K52" s="338">
        <v>14764</v>
      </c>
      <c r="L52" s="338">
        <v>14437</v>
      </c>
      <c r="M52" s="339">
        <v>14418</v>
      </c>
    </row>
    <row r="53" spans="2:13" ht="27.75" customHeight="1" thickBot="1" x14ac:dyDescent="0.2">
      <c r="B53" s="1168" t="s">
        <v>44</v>
      </c>
      <c r="C53" s="1169"/>
      <c r="D53" s="105"/>
      <c r="E53" s="1170" t="s">
        <v>45</v>
      </c>
      <c r="F53" s="1170"/>
      <c r="G53" s="1170"/>
      <c r="H53" s="1171"/>
      <c r="I53" s="340">
        <v>4886</v>
      </c>
      <c r="J53" s="341">
        <v>4425</v>
      </c>
      <c r="K53" s="341">
        <v>5534</v>
      </c>
      <c r="L53" s="341">
        <v>4853</v>
      </c>
      <c r="M53" s="342">
        <v>5121</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fzzN6iQ9QoZwPSDk0rBsnwtfjYHRCtn8JOG8zhnagiY9WJQVjzRnFktCSGkUM2AAojbCLvMZJIbj3gfYSflMhw==" saltValue="9XGvlMak4+ORfQaSXAwa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546</v>
      </c>
      <c r="G54" s="114" t="s">
        <v>547</v>
      </c>
      <c r="H54" s="115" t="s">
        <v>548</v>
      </c>
    </row>
    <row r="55" spans="2:8" ht="52.5" customHeight="1" x14ac:dyDescent="0.15">
      <c r="B55" s="116"/>
      <c r="C55" s="1187" t="s">
        <v>48</v>
      </c>
      <c r="D55" s="1187"/>
      <c r="E55" s="1188"/>
      <c r="F55" s="117">
        <v>2919</v>
      </c>
      <c r="G55" s="117">
        <v>3939</v>
      </c>
      <c r="H55" s="118">
        <v>4834</v>
      </c>
    </row>
    <row r="56" spans="2:8" ht="52.5" customHeight="1" x14ac:dyDescent="0.15">
      <c r="B56" s="119"/>
      <c r="C56" s="1189" t="s">
        <v>49</v>
      </c>
      <c r="D56" s="1189"/>
      <c r="E56" s="1190"/>
      <c r="F56" s="120">
        <v>34</v>
      </c>
      <c r="G56" s="120">
        <v>34</v>
      </c>
      <c r="H56" s="121">
        <v>35</v>
      </c>
    </row>
    <row r="57" spans="2:8" ht="53.25" customHeight="1" x14ac:dyDescent="0.15">
      <c r="B57" s="119"/>
      <c r="C57" s="1191" t="s">
        <v>50</v>
      </c>
      <c r="D57" s="1191"/>
      <c r="E57" s="1192"/>
      <c r="F57" s="122">
        <v>2275</v>
      </c>
      <c r="G57" s="122">
        <v>2295</v>
      </c>
      <c r="H57" s="123">
        <v>1957</v>
      </c>
    </row>
    <row r="58" spans="2:8" ht="45.75" customHeight="1" x14ac:dyDescent="0.15">
      <c r="B58" s="124"/>
      <c r="C58" s="1179" t="s">
        <v>565</v>
      </c>
      <c r="D58" s="1180"/>
      <c r="E58" s="1181"/>
      <c r="F58" s="125">
        <v>1202</v>
      </c>
      <c r="G58" s="125">
        <v>1212</v>
      </c>
      <c r="H58" s="126">
        <v>1223</v>
      </c>
    </row>
    <row r="59" spans="2:8" ht="45.75" customHeight="1" x14ac:dyDescent="0.15">
      <c r="B59" s="124"/>
      <c r="C59" s="1179" t="s">
        <v>566</v>
      </c>
      <c r="D59" s="1180"/>
      <c r="E59" s="1181"/>
      <c r="F59" s="125">
        <v>385</v>
      </c>
      <c r="G59" s="125">
        <v>385</v>
      </c>
      <c r="H59" s="126">
        <v>415</v>
      </c>
    </row>
    <row r="60" spans="2:8" ht="45.75" customHeight="1" x14ac:dyDescent="0.15">
      <c r="B60" s="124"/>
      <c r="C60" s="1179" t="s">
        <v>567</v>
      </c>
      <c r="D60" s="1180"/>
      <c r="E60" s="1181"/>
      <c r="F60" s="125">
        <v>144</v>
      </c>
      <c r="G60" s="125">
        <v>141</v>
      </c>
      <c r="H60" s="126">
        <v>116</v>
      </c>
    </row>
    <row r="61" spans="2:8" ht="45.75" customHeight="1" x14ac:dyDescent="0.15">
      <c r="B61" s="124"/>
      <c r="C61" s="1179" t="s">
        <v>568</v>
      </c>
      <c r="D61" s="1180"/>
      <c r="E61" s="1181"/>
      <c r="F61" s="125">
        <v>112</v>
      </c>
      <c r="G61" s="125">
        <v>112</v>
      </c>
      <c r="H61" s="126">
        <v>112</v>
      </c>
    </row>
    <row r="62" spans="2:8" ht="45.75" customHeight="1" thickBot="1" x14ac:dyDescent="0.2">
      <c r="B62" s="127"/>
      <c r="C62" s="1182" t="s">
        <v>569</v>
      </c>
      <c r="D62" s="1183"/>
      <c r="E62" s="1184"/>
      <c r="F62" s="128">
        <v>44</v>
      </c>
      <c r="G62" s="128">
        <v>44</v>
      </c>
      <c r="H62" s="129">
        <v>46</v>
      </c>
    </row>
    <row r="63" spans="2:8" ht="52.5" customHeight="1" thickBot="1" x14ac:dyDescent="0.2">
      <c r="B63" s="130"/>
      <c r="C63" s="1185" t="s">
        <v>51</v>
      </c>
      <c r="D63" s="1185"/>
      <c r="E63" s="1186"/>
      <c r="F63" s="131">
        <v>5229</v>
      </c>
      <c r="G63" s="131">
        <v>6269</v>
      </c>
      <c r="H63" s="132">
        <v>6826</v>
      </c>
    </row>
    <row r="64" spans="2:8" x14ac:dyDescent="0.15"/>
  </sheetData>
  <sheetProtection algorithmName="SHA-512" hashValue="9HvUqVJEIWAjsNJdx0Ygxk7YM36RQP3oPxNLQ5b6cctlVy+87yFr5t4+tMVqWNo+PM7dDDWtejKGaf10e+WV0w==" saltValue="LNafqGfvEciMdgMXpE87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541</v>
      </c>
      <c r="G2" s="146"/>
      <c r="H2" s="147"/>
    </row>
    <row r="3" spans="1:8" x14ac:dyDescent="0.15">
      <c r="A3" s="143" t="s">
        <v>534</v>
      </c>
      <c r="B3" s="148"/>
      <c r="C3" s="149"/>
      <c r="D3" s="150">
        <v>43247</v>
      </c>
      <c r="E3" s="151"/>
      <c r="F3" s="152">
        <v>54110</v>
      </c>
      <c r="G3" s="153"/>
      <c r="H3" s="154"/>
    </row>
    <row r="4" spans="1:8" x14ac:dyDescent="0.15">
      <c r="A4" s="155"/>
      <c r="B4" s="156"/>
      <c r="C4" s="157"/>
      <c r="D4" s="158">
        <v>18972</v>
      </c>
      <c r="E4" s="159"/>
      <c r="F4" s="160">
        <v>30620</v>
      </c>
      <c r="G4" s="161"/>
      <c r="H4" s="162"/>
    </row>
    <row r="5" spans="1:8" x14ac:dyDescent="0.15">
      <c r="A5" s="143" t="s">
        <v>536</v>
      </c>
      <c r="B5" s="148"/>
      <c r="C5" s="149"/>
      <c r="D5" s="150">
        <v>58675</v>
      </c>
      <c r="E5" s="151"/>
      <c r="F5" s="152">
        <v>54684</v>
      </c>
      <c r="G5" s="153"/>
      <c r="H5" s="154"/>
    </row>
    <row r="6" spans="1:8" x14ac:dyDescent="0.15">
      <c r="A6" s="155"/>
      <c r="B6" s="156"/>
      <c r="C6" s="157"/>
      <c r="D6" s="158">
        <v>31888</v>
      </c>
      <c r="E6" s="159"/>
      <c r="F6" s="160">
        <v>32829</v>
      </c>
      <c r="G6" s="161"/>
      <c r="H6" s="162"/>
    </row>
    <row r="7" spans="1:8" x14ac:dyDescent="0.15">
      <c r="A7" s="143" t="s">
        <v>537</v>
      </c>
      <c r="B7" s="148"/>
      <c r="C7" s="149"/>
      <c r="D7" s="150">
        <v>62059</v>
      </c>
      <c r="E7" s="151"/>
      <c r="F7" s="152">
        <v>62383</v>
      </c>
      <c r="G7" s="153"/>
      <c r="H7" s="154"/>
    </row>
    <row r="8" spans="1:8" x14ac:dyDescent="0.15">
      <c r="A8" s="155"/>
      <c r="B8" s="156"/>
      <c r="C8" s="157"/>
      <c r="D8" s="158">
        <v>26971</v>
      </c>
      <c r="E8" s="159"/>
      <c r="F8" s="160">
        <v>35325</v>
      </c>
      <c r="G8" s="161"/>
      <c r="H8" s="162"/>
    </row>
    <row r="9" spans="1:8" x14ac:dyDescent="0.15">
      <c r="A9" s="143" t="s">
        <v>538</v>
      </c>
      <c r="B9" s="148"/>
      <c r="C9" s="149"/>
      <c r="D9" s="150">
        <v>69079</v>
      </c>
      <c r="E9" s="151"/>
      <c r="F9" s="152">
        <v>63812</v>
      </c>
      <c r="G9" s="153"/>
      <c r="H9" s="154"/>
    </row>
    <row r="10" spans="1:8" x14ac:dyDescent="0.15">
      <c r="A10" s="155"/>
      <c r="B10" s="156"/>
      <c r="C10" s="157"/>
      <c r="D10" s="158">
        <v>26494</v>
      </c>
      <c r="E10" s="159"/>
      <c r="F10" s="160">
        <v>33848</v>
      </c>
      <c r="G10" s="161"/>
      <c r="H10" s="162"/>
    </row>
    <row r="11" spans="1:8" x14ac:dyDescent="0.15">
      <c r="A11" s="143" t="s">
        <v>539</v>
      </c>
      <c r="B11" s="148"/>
      <c r="C11" s="149"/>
      <c r="D11" s="150">
        <v>81425</v>
      </c>
      <c r="E11" s="151"/>
      <c r="F11" s="152">
        <v>54225</v>
      </c>
      <c r="G11" s="153"/>
      <c r="H11" s="154"/>
    </row>
    <row r="12" spans="1:8" x14ac:dyDescent="0.15">
      <c r="A12" s="155"/>
      <c r="B12" s="156"/>
      <c r="C12" s="163"/>
      <c r="D12" s="158">
        <v>25864</v>
      </c>
      <c r="E12" s="159"/>
      <c r="F12" s="160">
        <v>27337</v>
      </c>
      <c r="G12" s="161"/>
      <c r="H12" s="162"/>
    </row>
    <row r="13" spans="1:8" x14ac:dyDescent="0.15">
      <c r="A13" s="143"/>
      <c r="B13" s="148"/>
      <c r="C13" s="149"/>
      <c r="D13" s="150">
        <v>62897</v>
      </c>
      <c r="E13" s="151"/>
      <c r="F13" s="152">
        <v>57843</v>
      </c>
      <c r="G13" s="164"/>
      <c r="H13" s="154"/>
    </row>
    <row r="14" spans="1:8" x14ac:dyDescent="0.15">
      <c r="A14" s="155"/>
      <c r="B14" s="156"/>
      <c r="C14" s="157"/>
      <c r="D14" s="158">
        <v>26038</v>
      </c>
      <c r="E14" s="159"/>
      <c r="F14" s="160">
        <v>31992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7.28</v>
      </c>
      <c r="C19" s="165">
        <f>ROUND(VALUE(SUBSTITUTE(実質収支比率等に係る経年分析!G$48,"▲","-")),2)</f>
        <v>8.4499999999999993</v>
      </c>
      <c r="D19" s="165">
        <f>ROUND(VALUE(SUBSTITUTE(実質収支比率等に係る経年分析!H$48,"▲","-")),2)</f>
        <v>9.65</v>
      </c>
      <c r="E19" s="165">
        <f>ROUND(VALUE(SUBSTITUTE(実質収支比率等に係る経年分析!I$48,"▲","-")),2)</f>
        <v>10.050000000000001</v>
      </c>
      <c r="F19" s="165">
        <f>ROUND(VALUE(SUBSTITUTE(実質収支比率等に係る経年分析!J$48,"▲","-")),2)</f>
        <v>11.92</v>
      </c>
    </row>
    <row r="20" spans="1:11" x14ac:dyDescent="0.15">
      <c r="A20" s="165" t="s">
        <v>55</v>
      </c>
      <c r="B20" s="165">
        <f>ROUND(VALUE(SUBSTITUTE(実質収支比率等に係る経年分析!F$47,"▲","-")),2)</f>
        <v>16.55</v>
      </c>
      <c r="C20" s="165">
        <f>ROUND(VALUE(SUBSTITUTE(実質収支比率等に係る経年分析!G$47,"▲","-")),2)</f>
        <v>20.37</v>
      </c>
      <c r="D20" s="165">
        <f>ROUND(VALUE(SUBSTITUTE(実質収支比率等に係る経年分析!H$47,"▲","-")),2)</f>
        <v>15.19</v>
      </c>
      <c r="E20" s="165">
        <f>ROUND(VALUE(SUBSTITUTE(実質収支比率等に係る経年分析!I$47,"▲","-")),2)</f>
        <v>19.53</v>
      </c>
      <c r="F20" s="165">
        <f>ROUND(VALUE(SUBSTITUTE(実質収支比率等に係る経年分析!J$47,"▲","-")),2)</f>
        <v>24.38</v>
      </c>
    </row>
    <row r="21" spans="1:11" x14ac:dyDescent="0.15">
      <c r="A21" s="165" t="s">
        <v>56</v>
      </c>
      <c r="B21" s="165">
        <f>IF(ISNUMBER(VALUE(SUBSTITUTE(実質収支比率等に係る経年分析!F$49,"▲","-"))),ROUND(VALUE(SUBSTITUTE(実質収支比率等に係る経年分析!F$49,"▲","-")),2),NA())</f>
        <v>1.67</v>
      </c>
      <c r="C21" s="165">
        <f>IF(ISNUMBER(VALUE(SUBSTITUTE(実質収支比率等に係る経年分析!G$49,"▲","-"))),ROUND(VALUE(SUBSTITUTE(実質収支比率等に係る経年分析!G$49,"▲","-")),2),NA())</f>
        <v>5.27</v>
      </c>
      <c r="D21" s="165">
        <f>IF(ISNUMBER(VALUE(SUBSTITUTE(実質収支比率等に係る経年分析!H$49,"▲","-"))),ROUND(VALUE(SUBSTITUTE(実質収支比率等に係る経年分析!H$49,"▲","-")),2),NA())</f>
        <v>-3.93</v>
      </c>
      <c r="E21" s="165">
        <f>IF(ISNUMBER(VALUE(SUBSTITUTE(実質収支比率等に係る経年分析!I$49,"▲","-"))),ROUND(VALUE(SUBSTITUTE(実質収支比率等に係る経年分析!I$49,"▲","-")),2),NA())</f>
        <v>5.91</v>
      </c>
      <c r="F21" s="165">
        <f>IF(ISNUMBER(VALUE(SUBSTITUTE(実質収支比率等に係る経年分析!J$49,"▲","-"))),ROUND(VALUE(SUBSTITUTE(実質収支比率等に係る経年分析!J$49,"▲","-")),2),NA())</f>
        <v>6.22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4.78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4.95</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聖地公園事業特別会計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農業集落排水事業特別会計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国民健康保険特別会計（直営診療施設勘定）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0.03</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1.1599999999999999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1.24</v>
      </c>
    </row>
    <row r="35" spans="1:16" x14ac:dyDescent="0.15">
      <c r="A35" s="166" t="str">
        <f>IF(連結実質赤字比率に係る赤字・黒字の構成分析!C$35="",NA(),連結実質赤字比率に係る赤字・黒字の構成分析!C$35)</f>
        <v>国民健康保険特別会計（事業勘定）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3.79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3.59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3.88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7.27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8.43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9.6300000000000008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10.029999999999999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11.92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1986</v>
      </c>
      <c r="E42" s="167"/>
      <c r="F42" s="167"/>
      <c r="G42" s="167">
        <f>'実質公債費比率（分子）の構造'!L$52</f>
        <v>1892</v>
      </c>
      <c r="H42" s="167"/>
      <c r="I42" s="167"/>
      <c r="J42" s="167">
        <f>'実質公債費比率（分子）の構造'!M$52</f>
        <v>1780</v>
      </c>
      <c r="K42" s="167"/>
      <c r="L42" s="167"/>
      <c r="M42" s="167">
        <f>'実質公債費比率（分子）の構造'!N$52</f>
        <v>1554</v>
      </c>
      <c r="N42" s="167"/>
      <c r="O42" s="167"/>
      <c r="P42" s="167">
        <f>'実質公債費比率（分子）の構造'!O$52</f>
        <v>1520</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69</v>
      </c>
      <c r="C44" s="167"/>
      <c r="D44" s="167"/>
      <c r="E44" s="167">
        <f>'実質公債費比率（分子）の構造'!L$50</f>
        <v>74</v>
      </c>
      <c r="F44" s="167"/>
      <c r="G44" s="167"/>
      <c r="H44" s="167">
        <f>'実質公債費比率（分子）の構造'!M$50</f>
        <v>76</v>
      </c>
      <c r="I44" s="167"/>
      <c r="J44" s="167"/>
      <c r="K44" s="167">
        <f>'実質公債費比率（分子）の構造'!N$50</f>
        <v>77</v>
      </c>
      <c r="L44" s="167"/>
      <c r="M44" s="167"/>
      <c r="N44" s="167">
        <f>'実質公債費比率（分子）の構造'!O$50</f>
        <v>79</v>
      </c>
      <c r="O44" s="167"/>
      <c r="P44" s="167"/>
    </row>
    <row r="45" spans="1:16" x14ac:dyDescent="0.15">
      <c r="A45" s="167" t="s">
        <v>66</v>
      </c>
      <c r="B45" s="167">
        <f>'実質公債費比率（分子）の構造'!K$49</f>
        <v>498</v>
      </c>
      <c r="C45" s="167"/>
      <c r="D45" s="167"/>
      <c r="E45" s="167">
        <f>'実質公債費比率（分子）の構造'!L$49</f>
        <v>479</v>
      </c>
      <c r="F45" s="167"/>
      <c r="G45" s="167"/>
      <c r="H45" s="167">
        <f>'実質公債費比率（分子）の構造'!M$49</f>
        <v>541</v>
      </c>
      <c r="I45" s="167"/>
      <c r="J45" s="167"/>
      <c r="K45" s="167">
        <f>'実質公債費比率（分子）の構造'!N$49</f>
        <v>404</v>
      </c>
      <c r="L45" s="167"/>
      <c r="M45" s="167"/>
      <c r="N45" s="167">
        <f>'実質公債費比率（分子）の構造'!O$49</f>
        <v>413</v>
      </c>
      <c r="O45" s="167"/>
      <c r="P45" s="167"/>
    </row>
    <row r="46" spans="1:16" x14ac:dyDescent="0.15">
      <c r="A46" s="167" t="s">
        <v>67</v>
      </c>
      <c r="B46" s="167">
        <f>'実質公債費比率（分子）の構造'!K$48</f>
        <v>67</v>
      </c>
      <c r="C46" s="167"/>
      <c r="D46" s="167"/>
      <c r="E46" s="167">
        <f>'実質公債費比率（分子）の構造'!L$48</f>
        <v>85</v>
      </c>
      <c r="F46" s="167"/>
      <c r="G46" s="167"/>
      <c r="H46" s="167">
        <f>'実質公債費比率（分子）の構造'!M$48</f>
        <v>13</v>
      </c>
      <c r="I46" s="167"/>
      <c r="J46" s="167"/>
      <c r="K46" s="167">
        <f>'実質公債費比率（分子）の構造'!N$48</f>
        <v>13</v>
      </c>
      <c r="L46" s="167"/>
      <c r="M46" s="167"/>
      <c r="N46" s="167">
        <f>'実質公債費比率（分子）の構造'!O$48</f>
        <v>13</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2087</v>
      </c>
      <c r="C49" s="167"/>
      <c r="D49" s="167"/>
      <c r="E49" s="167">
        <f>'実質公債費比率（分子）の構造'!L$45</f>
        <v>1935</v>
      </c>
      <c r="F49" s="167"/>
      <c r="G49" s="167"/>
      <c r="H49" s="167">
        <f>'実質公債費比率（分子）の構造'!M$45</f>
        <v>1809</v>
      </c>
      <c r="I49" s="167"/>
      <c r="J49" s="167"/>
      <c r="K49" s="167">
        <f>'実質公債費比率（分子）の構造'!N$45</f>
        <v>1640</v>
      </c>
      <c r="L49" s="167"/>
      <c r="M49" s="167"/>
      <c r="N49" s="167">
        <f>'実質公債費比率（分子）の構造'!O$45</f>
        <v>1617</v>
      </c>
      <c r="O49" s="167"/>
      <c r="P49" s="167"/>
    </row>
    <row r="50" spans="1:16" x14ac:dyDescent="0.15">
      <c r="A50" s="167" t="s">
        <v>71</v>
      </c>
      <c r="B50" s="167" t="e">
        <f>NA()</f>
        <v>#N/A</v>
      </c>
      <c r="C50" s="167">
        <f>IF(ISNUMBER('実質公債費比率（分子）の構造'!K$53),'実質公債費比率（分子）の構造'!K$53,NA())</f>
        <v>735</v>
      </c>
      <c r="D50" s="167" t="e">
        <f>NA()</f>
        <v>#N/A</v>
      </c>
      <c r="E50" s="167" t="e">
        <f>NA()</f>
        <v>#N/A</v>
      </c>
      <c r="F50" s="167">
        <f>IF(ISNUMBER('実質公債費比率（分子）の構造'!L$53),'実質公債費比率（分子）の構造'!L$53,NA())</f>
        <v>681</v>
      </c>
      <c r="G50" s="167" t="e">
        <f>NA()</f>
        <v>#N/A</v>
      </c>
      <c r="H50" s="167" t="e">
        <f>NA()</f>
        <v>#N/A</v>
      </c>
      <c r="I50" s="167">
        <f>IF(ISNUMBER('実質公債費比率（分子）の構造'!M$53),'実質公債費比率（分子）の構造'!M$53,NA())</f>
        <v>659</v>
      </c>
      <c r="J50" s="167" t="e">
        <f>NA()</f>
        <v>#N/A</v>
      </c>
      <c r="K50" s="167" t="e">
        <f>NA()</f>
        <v>#N/A</v>
      </c>
      <c r="L50" s="167">
        <f>IF(ISNUMBER('実質公債費比率（分子）の構造'!N$53),'実質公債費比率（分子）の構造'!N$53,NA())</f>
        <v>580</v>
      </c>
      <c r="M50" s="167" t="e">
        <f>NA()</f>
        <v>#N/A</v>
      </c>
      <c r="N50" s="167" t="e">
        <f>NA()</f>
        <v>#N/A</v>
      </c>
      <c r="O50" s="167">
        <f>IF(ISNUMBER('実質公債費比率（分子）の構造'!O$53),'実質公債費比率（分子）の構造'!O$53,NA())</f>
        <v>602</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15634</v>
      </c>
      <c r="E56" s="166"/>
      <c r="F56" s="166"/>
      <c r="G56" s="166">
        <f>'将来負担比率（分子）の構造'!J$52</f>
        <v>14937</v>
      </c>
      <c r="H56" s="166"/>
      <c r="I56" s="166"/>
      <c r="J56" s="166">
        <f>'将来負担比率（分子）の構造'!K$52</f>
        <v>14764</v>
      </c>
      <c r="K56" s="166"/>
      <c r="L56" s="166"/>
      <c r="M56" s="166">
        <f>'将来負担比率（分子）の構造'!L$52</f>
        <v>14437</v>
      </c>
      <c r="N56" s="166"/>
      <c r="O56" s="166"/>
      <c r="P56" s="166">
        <f>'将来負担比率（分子）の構造'!M$52</f>
        <v>14418</v>
      </c>
    </row>
    <row r="57" spans="1:16" x14ac:dyDescent="0.15">
      <c r="A57" s="166" t="s">
        <v>42</v>
      </c>
      <c r="B57" s="166"/>
      <c r="C57" s="166"/>
      <c r="D57" s="166">
        <f>'将来負担比率（分子）の構造'!I$51</f>
        <v>6407</v>
      </c>
      <c r="E57" s="166"/>
      <c r="F57" s="166"/>
      <c r="G57" s="166">
        <f>'将来負担比率（分子）の構造'!J$51</f>
        <v>6495</v>
      </c>
      <c r="H57" s="166"/>
      <c r="I57" s="166"/>
      <c r="J57" s="166">
        <f>'将来負担比率（分子）の構造'!K$51</f>
        <v>6994</v>
      </c>
      <c r="K57" s="166"/>
      <c r="L57" s="166"/>
      <c r="M57" s="166">
        <f>'将来負担比率（分子）の構造'!L$51</f>
        <v>6874</v>
      </c>
      <c r="N57" s="166"/>
      <c r="O57" s="166"/>
      <c r="P57" s="166">
        <f>'将来負担比率（分子）の構造'!M$51</f>
        <v>6932</v>
      </c>
    </row>
    <row r="58" spans="1:16" x14ac:dyDescent="0.15">
      <c r="A58" s="166" t="s">
        <v>41</v>
      </c>
      <c r="B58" s="166"/>
      <c r="C58" s="166"/>
      <c r="D58" s="166">
        <f>'将来負担比率（分子）の構造'!I$50</f>
        <v>5561</v>
      </c>
      <c r="E58" s="166"/>
      <c r="F58" s="166"/>
      <c r="G58" s="166">
        <f>'将来負担比率（分子）の構造'!J$50</f>
        <v>6653</v>
      </c>
      <c r="H58" s="166"/>
      <c r="I58" s="166"/>
      <c r="J58" s="166">
        <f>'将来負担比率（分子）の構造'!K$50</f>
        <v>5813</v>
      </c>
      <c r="K58" s="166"/>
      <c r="L58" s="166"/>
      <c r="M58" s="166">
        <f>'将来負担比率（分子）の構造'!L$50</f>
        <v>6864</v>
      </c>
      <c r="N58" s="166"/>
      <c r="O58" s="166"/>
      <c r="P58" s="166">
        <f>'将来負担比率（分子）の構造'!M$50</f>
        <v>7756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8519</v>
      </c>
      <c r="C62" s="166"/>
      <c r="D62" s="166"/>
      <c r="E62" s="166">
        <f>'将来負担比率（分子）の構造'!J$45</f>
        <v>7999</v>
      </c>
      <c r="F62" s="166"/>
      <c r="G62" s="166"/>
      <c r="H62" s="166">
        <f>'将来負担比率（分子）の構造'!K$45</f>
        <v>7716</v>
      </c>
      <c r="I62" s="166"/>
      <c r="J62" s="166"/>
      <c r="K62" s="166">
        <f>'将来負担比率（分子）の構造'!L$45</f>
        <v>7192</v>
      </c>
      <c r="L62" s="166"/>
      <c r="M62" s="166"/>
      <c r="N62" s="166">
        <f>'将来負担比率（分子）の構造'!M$45</f>
        <v>6765</v>
      </c>
      <c r="O62" s="166"/>
      <c r="P62" s="166"/>
    </row>
    <row r="63" spans="1:16" x14ac:dyDescent="0.15">
      <c r="A63" s="166" t="s">
        <v>34</v>
      </c>
      <c r="B63" s="166">
        <f>'将来負担比率（分子）の構造'!I$44</f>
        <v>9449</v>
      </c>
      <c r="C63" s="166"/>
      <c r="D63" s="166"/>
      <c r="E63" s="166">
        <f>'将来負担比率（分子）の構造'!J$44</f>
        <v>9314</v>
      </c>
      <c r="F63" s="166"/>
      <c r="G63" s="166"/>
      <c r="H63" s="166">
        <f>'将来負担比率（分子）の構造'!K$44</f>
        <v>9753</v>
      </c>
      <c r="I63" s="166"/>
      <c r="J63" s="166"/>
      <c r="K63" s="166">
        <f>'将来負担比率（分子）の構造'!L$44</f>
        <v>9442</v>
      </c>
      <c r="L63" s="166"/>
      <c r="M63" s="166"/>
      <c r="N63" s="166">
        <f>'将来負担比率（分子）の構造'!M$44</f>
        <v>9118</v>
      </c>
      <c r="O63" s="166"/>
      <c r="P63" s="166"/>
    </row>
    <row r="64" spans="1:16" x14ac:dyDescent="0.15">
      <c r="A64" s="166" t="s">
        <v>33</v>
      </c>
      <c r="B64" s="166">
        <f>'将来負担比率（分子）の構造'!I$43</f>
        <v>716</v>
      </c>
      <c r="C64" s="166"/>
      <c r="D64" s="166"/>
      <c r="E64" s="166">
        <f>'将来負担比率（分子）の構造'!J$43</f>
        <v>807</v>
      </c>
      <c r="F64" s="166"/>
      <c r="G64" s="166"/>
      <c r="H64" s="166">
        <f>'将来負担比率（分子）の構造'!K$43</f>
        <v>125</v>
      </c>
      <c r="I64" s="166"/>
      <c r="J64" s="166"/>
      <c r="K64" s="166">
        <f>'将来負担比率（分子）の構造'!L$43</f>
        <v>115</v>
      </c>
      <c r="L64" s="166"/>
      <c r="M64" s="166"/>
      <c r="N64" s="166">
        <f>'将来負担比率（分子）の構造'!M$43</f>
        <v>105</v>
      </c>
      <c r="O64" s="166"/>
      <c r="P64" s="166"/>
    </row>
    <row r="65" spans="1:16" x14ac:dyDescent="0.15">
      <c r="A65" s="166" t="s">
        <v>32</v>
      </c>
      <c r="B65" s="166">
        <f>'将来負担比率（分子）の構造'!I$42</f>
        <v>1321</v>
      </c>
      <c r="C65" s="166"/>
      <c r="D65" s="166"/>
      <c r="E65" s="166">
        <f>'将来負担比率（分子）の構造'!J$42</f>
        <v>1084</v>
      </c>
      <c r="F65" s="166"/>
      <c r="G65" s="166"/>
      <c r="H65" s="166">
        <f>'将来負担比率（分子）の構造'!K$42</f>
        <v>1623</v>
      </c>
      <c r="I65" s="166"/>
      <c r="J65" s="166"/>
      <c r="K65" s="166">
        <f>'将来負担比率（分子）の構造'!L$42</f>
        <v>1528</v>
      </c>
      <c r="L65" s="166"/>
      <c r="M65" s="166"/>
      <c r="N65" s="166">
        <f>'将来負担比率（分子）の構造'!M$42</f>
        <v>1419</v>
      </c>
      <c r="O65" s="166"/>
      <c r="P65" s="166"/>
    </row>
    <row r="66" spans="1:16" x14ac:dyDescent="0.15">
      <c r="A66" s="166" t="s">
        <v>31</v>
      </c>
      <c r="B66" s="166">
        <f>'将来負担比率（分子）の構造'!I$41</f>
        <v>12482</v>
      </c>
      <c r="C66" s="166"/>
      <c r="D66" s="166"/>
      <c r="E66" s="166">
        <f>'将来負担比率（分子）の構造'!J$41</f>
        <v>13305</v>
      </c>
      <c r="F66" s="166"/>
      <c r="G66" s="166"/>
      <c r="H66" s="166">
        <f>'将来負担比率（分子）の構造'!K$41</f>
        <v>13888</v>
      </c>
      <c r="I66" s="166"/>
      <c r="J66" s="166"/>
      <c r="K66" s="166">
        <f>'将来負担比率（分子）の構造'!L$41</f>
        <v>14752</v>
      </c>
      <c r="L66" s="166"/>
      <c r="M66" s="166"/>
      <c r="N66" s="166">
        <f>'将来負担比率（分子）の構造'!M$41</f>
        <v>16819</v>
      </c>
      <c r="O66" s="166"/>
      <c r="P66" s="166"/>
    </row>
    <row r="67" spans="1:16" x14ac:dyDescent="0.15">
      <c r="A67" s="166" t="s">
        <v>75</v>
      </c>
      <c r="B67" s="166" t="e">
        <f>NA()</f>
        <v>#N/A</v>
      </c>
      <c r="C67" s="166">
        <f>IF(ISNUMBER('将来負担比率（分子）の構造'!I$53), IF('将来負担比率（分子）の構造'!I$53 &lt; 0, 0, '将来負担比率（分子）の構造'!I$53), NA())</f>
        <v>4886</v>
      </c>
      <c r="D67" s="166" t="e">
        <f>NA()</f>
        <v>#N/A</v>
      </c>
      <c r="E67" s="166" t="e">
        <f>NA()</f>
        <v>#N/A</v>
      </c>
      <c r="F67" s="166">
        <f>IF(ISNUMBER('将来負担比率（分子）の構造'!J$53), IF('将来負担比率（分子）の構造'!J$53 &lt; 0, 0, '将来負担比率（分子）の構造'!J$53), NA())</f>
        <v>4425</v>
      </c>
      <c r="G67" s="166" t="e">
        <f>NA()</f>
        <v>#N/A</v>
      </c>
      <c r="H67" s="166" t="e">
        <f>NA()</f>
        <v>#N/A</v>
      </c>
      <c r="I67" s="166">
        <f>IF(ISNUMBER('将来負担比率（分子）の構造'!K$53), IF('将来負担比率（分子）の構造'!K$53 &lt; 0, 0, '将来負担比率（分子）の構造'!K$53), NA())</f>
        <v>5534</v>
      </c>
      <c r="J67" s="166" t="e">
        <f>NA()</f>
        <v>#N/A</v>
      </c>
      <c r="K67" s="166" t="e">
        <f>NA()</f>
        <v>#N/A</v>
      </c>
      <c r="L67" s="166">
        <f>IF(ISNUMBER('将来負担比率（分子）の構造'!L$53), IF('将来負担比率（分子）の構造'!L$53 &lt; 0, 0, '将来負担比率（分子）の構造'!L$53), NA())</f>
        <v>4853</v>
      </c>
      <c r="M67" s="166" t="e">
        <f>NA()</f>
        <v>#N/A</v>
      </c>
      <c r="N67" s="166" t="e">
        <f>NA()</f>
        <v>#N/A</v>
      </c>
      <c r="O67" s="166">
        <f>IF(ISNUMBER('将来負担比率（分子）の構造'!M$53), IF('将来負担比率（分子）の構造'!M$53 &lt; 0, 0, '将来負担比率（分子）の構造'!M$53), NA())</f>
        <v>5121</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2919</v>
      </c>
      <c r="C72" s="170">
        <f>基金残高に係る経年分析!G55</f>
        <v>3939</v>
      </c>
      <c r="D72" s="170">
        <f>基金残高に係る経年分析!H55</f>
        <v>4834</v>
      </c>
    </row>
    <row r="73" spans="1:16" x14ac:dyDescent="0.15">
      <c r="A73" s="169" t="s">
        <v>78</v>
      </c>
      <c r="B73" s="170">
        <f>基金残高に係る経年分析!F56</f>
        <v>34</v>
      </c>
      <c r="C73" s="170">
        <f>基金残高に係る経年分析!G56</f>
        <v>34</v>
      </c>
      <c r="D73" s="170">
        <f>基金残高に係る経年分析!H56</f>
        <v>35</v>
      </c>
    </row>
    <row r="74" spans="1:16" x14ac:dyDescent="0.15">
      <c r="A74" s="169" t="s">
        <v>79</v>
      </c>
      <c r="B74" s="170">
        <f>基金残高に係る経年分析!F57</f>
        <v>2275</v>
      </c>
      <c r="C74" s="170">
        <f>基金残高に係る経年分析!G57</f>
        <v>2295</v>
      </c>
      <c r="D74" s="170">
        <f>基金残高に係る経年分析!H57</f>
        <v>1957</v>
      </c>
    </row>
  </sheetData>
  <sheetProtection algorithmName="SHA-512" hashValue="fJWDvnWAbJRWT21E96BMYRFwdj4blHciJsoXfVg5iUFWRCh5s1+5TL+1Dgy65Vd6DEi6WLp4beBnJ2YIAOSLBg==" saltValue="9/8QKjtBL2Nb/SU5ffEQ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593F-35FA-443E-91B3-3F41D88A22E1}">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213</v>
      </c>
      <c r="DI1" s="701"/>
      <c r="DJ1" s="701"/>
      <c r="DK1" s="701"/>
      <c r="DL1" s="701"/>
      <c r="DM1" s="701"/>
      <c r="DN1" s="702"/>
      <c r="DO1" s="205"/>
      <c r="DP1" s="700" t="s">
        <v>214</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703" t="s">
        <v>222</v>
      </c>
      <c r="AQ4" s="703"/>
      <c r="AR4" s="703"/>
      <c r="AS4" s="703"/>
      <c r="AT4" s="703"/>
      <c r="AU4" s="703"/>
      <c r="AV4" s="703"/>
      <c r="AW4" s="703"/>
      <c r="AX4" s="703"/>
      <c r="AY4" s="703"/>
      <c r="AZ4" s="703"/>
      <c r="BA4" s="703"/>
      <c r="BB4" s="703"/>
      <c r="BC4" s="703"/>
      <c r="BD4" s="703"/>
      <c r="BE4" s="703"/>
      <c r="BF4" s="703"/>
      <c r="BG4" s="703" t="s">
        <v>223</v>
      </c>
      <c r="BH4" s="703"/>
      <c r="BI4" s="703"/>
      <c r="BJ4" s="703"/>
      <c r="BK4" s="703"/>
      <c r="BL4" s="703"/>
      <c r="BM4" s="703"/>
      <c r="BN4" s="703"/>
      <c r="BO4" s="703" t="s">
        <v>220</v>
      </c>
      <c r="BP4" s="703"/>
      <c r="BQ4" s="703"/>
      <c r="BR4" s="703"/>
      <c r="BS4" s="703" t="s">
        <v>224</v>
      </c>
      <c r="BT4" s="703"/>
      <c r="BU4" s="703"/>
      <c r="BV4" s="703"/>
      <c r="BW4" s="703"/>
      <c r="BX4" s="703"/>
      <c r="BY4" s="703"/>
      <c r="BZ4" s="703"/>
      <c r="CA4" s="703"/>
      <c r="CB4" s="703"/>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226</v>
      </c>
      <c r="C5" s="660"/>
      <c r="D5" s="660"/>
      <c r="E5" s="660"/>
      <c r="F5" s="660"/>
      <c r="G5" s="660"/>
      <c r="H5" s="660"/>
      <c r="I5" s="660"/>
      <c r="J5" s="660"/>
      <c r="K5" s="660"/>
      <c r="L5" s="660"/>
      <c r="M5" s="660"/>
      <c r="N5" s="660"/>
      <c r="O5" s="660"/>
      <c r="P5" s="660"/>
      <c r="Q5" s="661"/>
      <c r="R5" s="656">
        <v>17612173</v>
      </c>
      <c r="S5" s="657"/>
      <c r="T5" s="657"/>
      <c r="U5" s="657"/>
      <c r="V5" s="657"/>
      <c r="W5" s="657"/>
      <c r="X5" s="657"/>
      <c r="Y5" s="685"/>
      <c r="Z5" s="698">
        <v>41.5</v>
      </c>
      <c r="AA5" s="698"/>
      <c r="AB5" s="698"/>
      <c r="AC5" s="698"/>
      <c r="AD5" s="699">
        <v>16913824</v>
      </c>
      <c r="AE5" s="699"/>
      <c r="AF5" s="699"/>
      <c r="AG5" s="699"/>
      <c r="AH5" s="699"/>
      <c r="AI5" s="699"/>
      <c r="AJ5" s="699"/>
      <c r="AK5" s="699"/>
      <c r="AL5" s="686">
        <v>82.1</v>
      </c>
      <c r="AM5" s="671"/>
      <c r="AN5" s="671"/>
      <c r="AO5" s="687"/>
      <c r="AP5" s="659" t="s">
        <v>227</v>
      </c>
      <c r="AQ5" s="660"/>
      <c r="AR5" s="660"/>
      <c r="AS5" s="660"/>
      <c r="AT5" s="660"/>
      <c r="AU5" s="660"/>
      <c r="AV5" s="660"/>
      <c r="AW5" s="660"/>
      <c r="AX5" s="660"/>
      <c r="AY5" s="660"/>
      <c r="AZ5" s="660"/>
      <c r="BA5" s="660"/>
      <c r="BB5" s="660"/>
      <c r="BC5" s="660"/>
      <c r="BD5" s="660"/>
      <c r="BE5" s="660"/>
      <c r="BF5" s="661"/>
      <c r="BG5" s="609">
        <v>17038087</v>
      </c>
      <c r="BH5" s="610"/>
      <c r="BI5" s="610"/>
      <c r="BJ5" s="610"/>
      <c r="BK5" s="610"/>
      <c r="BL5" s="610"/>
      <c r="BM5" s="610"/>
      <c r="BN5" s="611"/>
      <c r="BO5" s="635">
        <v>96.7</v>
      </c>
      <c r="BP5" s="635"/>
      <c r="BQ5" s="635"/>
      <c r="BR5" s="635"/>
      <c r="BS5" s="636">
        <v>126920</v>
      </c>
      <c r="BT5" s="636"/>
      <c r="BU5" s="636"/>
      <c r="BV5" s="636"/>
      <c r="BW5" s="636"/>
      <c r="BX5" s="636"/>
      <c r="BY5" s="636"/>
      <c r="BZ5" s="636"/>
      <c r="CA5" s="636"/>
      <c r="CB5" s="681"/>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15">
      <c r="B6" s="606" t="s">
        <v>231</v>
      </c>
      <c r="C6" s="607"/>
      <c r="D6" s="607"/>
      <c r="E6" s="607"/>
      <c r="F6" s="607"/>
      <c r="G6" s="607"/>
      <c r="H6" s="607"/>
      <c r="I6" s="607"/>
      <c r="J6" s="607"/>
      <c r="K6" s="607"/>
      <c r="L6" s="607"/>
      <c r="M6" s="607"/>
      <c r="N6" s="607"/>
      <c r="O6" s="607"/>
      <c r="P6" s="607"/>
      <c r="Q6" s="608"/>
      <c r="R6" s="609">
        <v>570169</v>
      </c>
      <c r="S6" s="610"/>
      <c r="T6" s="610"/>
      <c r="U6" s="610"/>
      <c r="V6" s="610"/>
      <c r="W6" s="610"/>
      <c r="X6" s="610"/>
      <c r="Y6" s="611"/>
      <c r="Z6" s="635">
        <v>1.3</v>
      </c>
      <c r="AA6" s="635"/>
      <c r="AB6" s="635"/>
      <c r="AC6" s="635"/>
      <c r="AD6" s="636">
        <v>570169</v>
      </c>
      <c r="AE6" s="636"/>
      <c r="AF6" s="636"/>
      <c r="AG6" s="636"/>
      <c r="AH6" s="636"/>
      <c r="AI6" s="636"/>
      <c r="AJ6" s="636"/>
      <c r="AK6" s="636"/>
      <c r="AL6" s="612">
        <v>2.8</v>
      </c>
      <c r="AM6" s="613"/>
      <c r="AN6" s="613"/>
      <c r="AO6" s="637"/>
      <c r="AP6" s="606" t="s">
        <v>232</v>
      </c>
      <c r="AQ6" s="607"/>
      <c r="AR6" s="607"/>
      <c r="AS6" s="607"/>
      <c r="AT6" s="607"/>
      <c r="AU6" s="607"/>
      <c r="AV6" s="607"/>
      <c r="AW6" s="607"/>
      <c r="AX6" s="607"/>
      <c r="AY6" s="607"/>
      <c r="AZ6" s="607"/>
      <c r="BA6" s="607"/>
      <c r="BB6" s="607"/>
      <c r="BC6" s="607"/>
      <c r="BD6" s="607"/>
      <c r="BE6" s="607"/>
      <c r="BF6" s="608"/>
      <c r="BG6" s="609">
        <v>17038087</v>
      </c>
      <c r="BH6" s="610"/>
      <c r="BI6" s="610"/>
      <c r="BJ6" s="610"/>
      <c r="BK6" s="610"/>
      <c r="BL6" s="610"/>
      <c r="BM6" s="610"/>
      <c r="BN6" s="611"/>
      <c r="BO6" s="635">
        <v>96.7</v>
      </c>
      <c r="BP6" s="635"/>
      <c r="BQ6" s="635"/>
      <c r="BR6" s="635"/>
      <c r="BS6" s="636">
        <v>126920</v>
      </c>
      <c r="BT6" s="636"/>
      <c r="BU6" s="636"/>
      <c r="BV6" s="636"/>
      <c r="BW6" s="636"/>
      <c r="BX6" s="636"/>
      <c r="BY6" s="636"/>
      <c r="BZ6" s="636"/>
      <c r="CA6" s="636"/>
      <c r="CB6" s="681"/>
      <c r="CD6" s="659" t="s">
        <v>233</v>
      </c>
      <c r="CE6" s="660"/>
      <c r="CF6" s="660"/>
      <c r="CG6" s="660"/>
      <c r="CH6" s="660"/>
      <c r="CI6" s="660"/>
      <c r="CJ6" s="660"/>
      <c r="CK6" s="660"/>
      <c r="CL6" s="660"/>
      <c r="CM6" s="660"/>
      <c r="CN6" s="660"/>
      <c r="CO6" s="660"/>
      <c r="CP6" s="660"/>
      <c r="CQ6" s="661"/>
      <c r="CR6" s="609">
        <v>279633</v>
      </c>
      <c r="CS6" s="610"/>
      <c r="CT6" s="610"/>
      <c r="CU6" s="610"/>
      <c r="CV6" s="610"/>
      <c r="CW6" s="610"/>
      <c r="CX6" s="610"/>
      <c r="CY6" s="611"/>
      <c r="CZ6" s="686">
        <v>0.7</v>
      </c>
      <c r="DA6" s="671"/>
      <c r="DB6" s="671"/>
      <c r="DC6" s="688"/>
      <c r="DD6" s="615">
        <v>1654</v>
      </c>
      <c r="DE6" s="610"/>
      <c r="DF6" s="610"/>
      <c r="DG6" s="610"/>
      <c r="DH6" s="610"/>
      <c r="DI6" s="610"/>
      <c r="DJ6" s="610"/>
      <c r="DK6" s="610"/>
      <c r="DL6" s="610"/>
      <c r="DM6" s="610"/>
      <c r="DN6" s="610"/>
      <c r="DO6" s="610"/>
      <c r="DP6" s="611"/>
      <c r="DQ6" s="615">
        <v>279633</v>
      </c>
      <c r="DR6" s="610"/>
      <c r="DS6" s="610"/>
      <c r="DT6" s="610"/>
      <c r="DU6" s="610"/>
      <c r="DV6" s="610"/>
      <c r="DW6" s="610"/>
      <c r="DX6" s="610"/>
      <c r="DY6" s="610"/>
      <c r="DZ6" s="610"/>
      <c r="EA6" s="610"/>
      <c r="EB6" s="610"/>
      <c r="EC6" s="645"/>
    </row>
    <row r="7" spans="2:143" ht="11.25" customHeight="1" x14ac:dyDescent="0.15">
      <c r="B7" s="606" t="s">
        <v>234</v>
      </c>
      <c r="C7" s="607"/>
      <c r="D7" s="607"/>
      <c r="E7" s="607"/>
      <c r="F7" s="607"/>
      <c r="G7" s="607"/>
      <c r="H7" s="607"/>
      <c r="I7" s="607"/>
      <c r="J7" s="607"/>
      <c r="K7" s="607"/>
      <c r="L7" s="607"/>
      <c r="M7" s="607"/>
      <c r="N7" s="607"/>
      <c r="O7" s="607"/>
      <c r="P7" s="607"/>
      <c r="Q7" s="608"/>
      <c r="R7" s="609">
        <v>7817</v>
      </c>
      <c r="S7" s="610"/>
      <c r="T7" s="610"/>
      <c r="U7" s="610"/>
      <c r="V7" s="610"/>
      <c r="W7" s="610"/>
      <c r="X7" s="610"/>
      <c r="Y7" s="611"/>
      <c r="Z7" s="635">
        <v>0</v>
      </c>
      <c r="AA7" s="635"/>
      <c r="AB7" s="635"/>
      <c r="AC7" s="635"/>
      <c r="AD7" s="636">
        <v>7817</v>
      </c>
      <c r="AE7" s="636"/>
      <c r="AF7" s="636"/>
      <c r="AG7" s="636"/>
      <c r="AH7" s="636"/>
      <c r="AI7" s="636"/>
      <c r="AJ7" s="636"/>
      <c r="AK7" s="636"/>
      <c r="AL7" s="612">
        <v>0</v>
      </c>
      <c r="AM7" s="613"/>
      <c r="AN7" s="613"/>
      <c r="AO7" s="637"/>
      <c r="AP7" s="606" t="s">
        <v>235</v>
      </c>
      <c r="AQ7" s="607"/>
      <c r="AR7" s="607"/>
      <c r="AS7" s="607"/>
      <c r="AT7" s="607"/>
      <c r="AU7" s="607"/>
      <c r="AV7" s="607"/>
      <c r="AW7" s="607"/>
      <c r="AX7" s="607"/>
      <c r="AY7" s="607"/>
      <c r="AZ7" s="607"/>
      <c r="BA7" s="607"/>
      <c r="BB7" s="607"/>
      <c r="BC7" s="607"/>
      <c r="BD7" s="607"/>
      <c r="BE7" s="607"/>
      <c r="BF7" s="608"/>
      <c r="BG7" s="609">
        <v>5424632</v>
      </c>
      <c r="BH7" s="610"/>
      <c r="BI7" s="610"/>
      <c r="BJ7" s="610"/>
      <c r="BK7" s="610"/>
      <c r="BL7" s="610"/>
      <c r="BM7" s="610"/>
      <c r="BN7" s="611"/>
      <c r="BO7" s="635">
        <v>30.8</v>
      </c>
      <c r="BP7" s="635"/>
      <c r="BQ7" s="635"/>
      <c r="BR7" s="635"/>
      <c r="BS7" s="636">
        <v>126920</v>
      </c>
      <c r="BT7" s="636"/>
      <c r="BU7" s="636"/>
      <c r="BV7" s="636"/>
      <c r="BW7" s="636"/>
      <c r="BX7" s="636"/>
      <c r="BY7" s="636"/>
      <c r="BZ7" s="636"/>
      <c r="CA7" s="636"/>
      <c r="CB7" s="681"/>
      <c r="CD7" s="606" t="s">
        <v>236</v>
      </c>
      <c r="CE7" s="607"/>
      <c r="CF7" s="607"/>
      <c r="CG7" s="607"/>
      <c r="CH7" s="607"/>
      <c r="CI7" s="607"/>
      <c r="CJ7" s="607"/>
      <c r="CK7" s="607"/>
      <c r="CL7" s="607"/>
      <c r="CM7" s="607"/>
      <c r="CN7" s="607"/>
      <c r="CO7" s="607"/>
      <c r="CP7" s="607"/>
      <c r="CQ7" s="608"/>
      <c r="CR7" s="609">
        <v>6051429</v>
      </c>
      <c r="CS7" s="610"/>
      <c r="CT7" s="610"/>
      <c r="CU7" s="610"/>
      <c r="CV7" s="610"/>
      <c r="CW7" s="610"/>
      <c r="CX7" s="610"/>
      <c r="CY7" s="611"/>
      <c r="CZ7" s="635">
        <v>15.3</v>
      </c>
      <c r="DA7" s="635"/>
      <c r="DB7" s="635"/>
      <c r="DC7" s="635"/>
      <c r="DD7" s="615">
        <v>126471</v>
      </c>
      <c r="DE7" s="610"/>
      <c r="DF7" s="610"/>
      <c r="DG7" s="610"/>
      <c r="DH7" s="610"/>
      <c r="DI7" s="610"/>
      <c r="DJ7" s="610"/>
      <c r="DK7" s="610"/>
      <c r="DL7" s="610"/>
      <c r="DM7" s="610"/>
      <c r="DN7" s="610"/>
      <c r="DO7" s="610"/>
      <c r="DP7" s="611"/>
      <c r="DQ7" s="615">
        <v>5507485</v>
      </c>
      <c r="DR7" s="610"/>
      <c r="DS7" s="610"/>
      <c r="DT7" s="610"/>
      <c r="DU7" s="610"/>
      <c r="DV7" s="610"/>
      <c r="DW7" s="610"/>
      <c r="DX7" s="610"/>
      <c r="DY7" s="610"/>
      <c r="DZ7" s="610"/>
      <c r="EA7" s="610"/>
      <c r="EB7" s="610"/>
      <c r="EC7" s="645"/>
    </row>
    <row r="8" spans="2:143" ht="11.25" customHeight="1" x14ac:dyDescent="0.15">
      <c r="B8" s="606" t="s">
        <v>237</v>
      </c>
      <c r="C8" s="607"/>
      <c r="D8" s="607"/>
      <c r="E8" s="607"/>
      <c r="F8" s="607"/>
      <c r="G8" s="607"/>
      <c r="H8" s="607"/>
      <c r="I8" s="607"/>
      <c r="J8" s="607"/>
      <c r="K8" s="607"/>
      <c r="L8" s="607"/>
      <c r="M8" s="607"/>
      <c r="N8" s="607"/>
      <c r="O8" s="607"/>
      <c r="P8" s="607"/>
      <c r="Q8" s="608"/>
      <c r="R8" s="609">
        <v>80593</v>
      </c>
      <c r="S8" s="610"/>
      <c r="T8" s="610"/>
      <c r="U8" s="610"/>
      <c r="V8" s="610"/>
      <c r="W8" s="610"/>
      <c r="X8" s="610"/>
      <c r="Y8" s="611"/>
      <c r="Z8" s="635">
        <v>0.2</v>
      </c>
      <c r="AA8" s="635"/>
      <c r="AB8" s="635"/>
      <c r="AC8" s="635"/>
      <c r="AD8" s="636">
        <v>80593</v>
      </c>
      <c r="AE8" s="636"/>
      <c r="AF8" s="636"/>
      <c r="AG8" s="636"/>
      <c r="AH8" s="636"/>
      <c r="AI8" s="636"/>
      <c r="AJ8" s="636"/>
      <c r="AK8" s="636"/>
      <c r="AL8" s="612">
        <v>0.4</v>
      </c>
      <c r="AM8" s="613"/>
      <c r="AN8" s="613"/>
      <c r="AO8" s="637"/>
      <c r="AP8" s="606" t="s">
        <v>238</v>
      </c>
      <c r="AQ8" s="607"/>
      <c r="AR8" s="607"/>
      <c r="AS8" s="607"/>
      <c r="AT8" s="607"/>
      <c r="AU8" s="607"/>
      <c r="AV8" s="607"/>
      <c r="AW8" s="607"/>
      <c r="AX8" s="607"/>
      <c r="AY8" s="607"/>
      <c r="AZ8" s="607"/>
      <c r="BA8" s="607"/>
      <c r="BB8" s="607"/>
      <c r="BC8" s="607"/>
      <c r="BD8" s="607"/>
      <c r="BE8" s="607"/>
      <c r="BF8" s="608"/>
      <c r="BG8" s="609">
        <v>157703</v>
      </c>
      <c r="BH8" s="610"/>
      <c r="BI8" s="610"/>
      <c r="BJ8" s="610"/>
      <c r="BK8" s="610"/>
      <c r="BL8" s="610"/>
      <c r="BM8" s="610"/>
      <c r="BN8" s="611"/>
      <c r="BO8" s="635">
        <v>0.9</v>
      </c>
      <c r="BP8" s="635"/>
      <c r="BQ8" s="635"/>
      <c r="BR8" s="635"/>
      <c r="BS8" s="636" t="s">
        <v>127</v>
      </c>
      <c r="BT8" s="636"/>
      <c r="BU8" s="636"/>
      <c r="BV8" s="636"/>
      <c r="BW8" s="636"/>
      <c r="BX8" s="636"/>
      <c r="BY8" s="636"/>
      <c r="BZ8" s="636"/>
      <c r="CA8" s="636"/>
      <c r="CB8" s="681"/>
      <c r="CD8" s="606" t="s">
        <v>239</v>
      </c>
      <c r="CE8" s="607"/>
      <c r="CF8" s="607"/>
      <c r="CG8" s="607"/>
      <c r="CH8" s="607"/>
      <c r="CI8" s="607"/>
      <c r="CJ8" s="607"/>
      <c r="CK8" s="607"/>
      <c r="CL8" s="607"/>
      <c r="CM8" s="607"/>
      <c r="CN8" s="607"/>
      <c r="CO8" s="607"/>
      <c r="CP8" s="607"/>
      <c r="CQ8" s="608"/>
      <c r="CR8" s="609">
        <v>13285625</v>
      </c>
      <c r="CS8" s="610"/>
      <c r="CT8" s="610"/>
      <c r="CU8" s="610"/>
      <c r="CV8" s="610"/>
      <c r="CW8" s="610"/>
      <c r="CX8" s="610"/>
      <c r="CY8" s="611"/>
      <c r="CZ8" s="635">
        <v>33.6</v>
      </c>
      <c r="DA8" s="635"/>
      <c r="DB8" s="635"/>
      <c r="DC8" s="635"/>
      <c r="DD8" s="615">
        <v>177980</v>
      </c>
      <c r="DE8" s="610"/>
      <c r="DF8" s="610"/>
      <c r="DG8" s="610"/>
      <c r="DH8" s="610"/>
      <c r="DI8" s="610"/>
      <c r="DJ8" s="610"/>
      <c r="DK8" s="610"/>
      <c r="DL8" s="610"/>
      <c r="DM8" s="610"/>
      <c r="DN8" s="610"/>
      <c r="DO8" s="610"/>
      <c r="DP8" s="611"/>
      <c r="DQ8" s="615">
        <v>6033616</v>
      </c>
      <c r="DR8" s="610"/>
      <c r="DS8" s="610"/>
      <c r="DT8" s="610"/>
      <c r="DU8" s="610"/>
      <c r="DV8" s="610"/>
      <c r="DW8" s="610"/>
      <c r="DX8" s="610"/>
      <c r="DY8" s="610"/>
      <c r="DZ8" s="610"/>
      <c r="EA8" s="610"/>
      <c r="EB8" s="610"/>
      <c r="EC8" s="645"/>
    </row>
    <row r="9" spans="2:143" ht="11.25" customHeight="1" x14ac:dyDescent="0.15">
      <c r="B9" s="606" t="s">
        <v>240</v>
      </c>
      <c r="C9" s="607"/>
      <c r="D9" s="607"/>
      <c r="E9" s="607"/>
      <c r="F9" s="607"/>
      <c r="G9" s="607"/>
      <c r="H9" s="607"/>
      <c r="I9" s="607"/>
      <c r="J9" s="607"/>
      <c r="K9" s="607"/>
      <c r="L9" s="607"/>
      <c r="M9" s="607"/>
      <c r="N9" s="607"/>
      <c r="O9" s="607"/>
      <c r="P9" s="607"/>
      <c r="Q9" s="608"/>
      <c r="R9" s="609">
        <v>101533</v>
      </c>
      <c r="S9" s="610"/>
      <c r="T9" s="610"/>
      <c r="U9" s="610"/>
      <c r="V9" s="610"/>
      <c r="W9" s="610"/>
      <c r="X9" s="610"/>
      <c r="Y9" s="611"/>
      <c r="Z9" s="635">
        <v>0.2</v>
      </c>
      <c r="AA9" s="635"/>
      <c r="AB9" s="635"/>
      <c r="AC9" s="635"/>
      <c r="AD9" s="636">
        <v>101533</v>
      </c>
      <c r="AE9" s="636"/>
      <c r="AF9" s="636"/>
      <c r="AG9" s="636"/>
      <c r="AH9" s="636"/>
      <c r="AI9" s="636"/>
      <c r="AJ9" s="636"/>
      <c r="AK9" s="636"/>
      <c r="AL9" s="612">
        <v>0.5</v>
      </c>
      <c r="AM9" s="613"/>
      <c r="AN9" s="613"/>
      <c r="AO9" s="637"/>
      <c r="AP9" s="606" t="s">
        <v>241</v>
      </c>
      <c r="AQ9" s="607"/>
      <c r="AR9" s="607"/>
      <c r="AS9" s="607"/>
      <c r="AT9" s="607"/>
      <c r="AU9" s="607"/>
      <c r="AV9" s="607"/>
      <c r="AW9" s="607"/>
      <c r="AX9" s="607"/>
      <c r="AY9" s="607"/>
      <c r="AZ9" s="607"/>
      <c r="BA9" s="607"/>
      <c r="BB9" s="607"/>
      <c r="BC9" s="607"/>
      <c r="BD9" s="607"/>
      <c r="BE9" s="607"/>
      <c r="BF9" s="608"/>
      <c r="BG9" s="609">
        <v>4457961</v>
      </c>
      <c r="BH9" s="610"/>
      <c r="BI9" s="610"/>
      <c r="BJ9" s="610"/>
      <c r="BK9" s="610"/>
      <c r="BL9" s="610"/>
      <c r="BM9" s="610"/>
      <c r="BN9" s="611"/>
      <c r="BO9" s="635">
        <v>25.3</v>
      </c>
      <c r="BP9" s="635"/>
      <c r="BQ9" s="635"/>
      <c r="BR9" s="635"/>
      <c r="BS9" s="636" t="s">
        <v>127</v>
      </c>
      <c r="BT9" s="636"/>
      <c r="BU9" s="636"/>
      <c r="BV9" s="636"/>
      <c r="BW9" s="636"/>
      <c r="BX9" s="636"/>
      <c r="BY9" s="636"/>
      <c r="BZ9" s="636"/>
      <c r="CA9" s="636"/>
      <c r="CB9" s="681"/>
      <c r="CD9" s="606" t="s">
        <v>242</v>
      </c>
      <c r="CE9" s="607"/>
      <c r="CF9" s="607"/>
      <c r="CG9" s="607"/>
      <c r="CH9" s="607"/>
      <c r="CI9" s="607"/>
      <c r="CJ9" s="607"/>
      <c r="CK9" s="607"/>
      <c r="CL9" s="607"/>
      <c r="CM9" s="607"/>
      <c r="CN9" s="607"/>
      <c r="CO9" s="607"/>
      <c r="CP9" s="607"/>
      <c r="CQ9" s="608"/>
      <c r="CR9" s="609">
        <v>6676268</v>
      </c>
      <c r="CS9" s="610"/>
      <c r="CT9" s="610"/>
      <c r="CU9" s="610"/>
      <c r="CV9" s="610"/>
      <c r="CW9" s="610"/>
      <c r="CX9" s="610"/>
      <c r="CY9" s="611"/>
      <c r="CZ9" s="635">
        <v>16.899999999999999</v>
      </c>
      <c r="DA9" s="635"/>
      <c r="DB9" s="635"/>
      <c r="DC9" s="635"/>
      <c r="DD9" s="615">
        <v>2244598</v>
      </c>
      <c r="DE9" s="610"/>
      <c r="DF9" s="610"/>
      <c r="DG9" s="610"/>
      <c r="DH9" s="610"/>
      <c r="DI9" s="610"/>
      <c r="DJ9" s="610"/>
      <c r="DK9" s="610"/>
      <c r="DL9" s="610"/>
      <c r="DM9" s="610"/>
      <c r="DN9" s="610"/>
      <c r="DO9" s="610"/>
      <c r="DP9" s="611"/>
      <c r="DQ9" s="615">
        <v>2746939</v>
      </c>
      <c r="DR9" s="610"/>
      <c r="DS9" s="610"/>
      <c r="DT9" s="610"/>
      <c r="DU9" s="610"/>
      <c r="DV9" s="610"/>
      <c r="DW9" s="610"/>
      <c r="DX9" s="610"/>
      <c r="DY9" s="610"/>
      <c r="DZ9" s="610"/>
      <c r="EA9" s="610"/>
      <c r="EB9" s="610"/>
      <c r="EC9" s="645"/>
    </row>
    <row r="10" spans="2:143" ht="11.25" customHeight="1" x14ac:dyDescent="0.15">
      <c r="B10" s="606" t="s">
        <v>243</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228170</v>
      </c>
      <c r="BH10" s="610"/>
      <c r="BI10" s="610"/>
      <c r="BJ10" s="610"/>
      <c r="BK10" s="610"/>
      <c r="BL10" s="610"/>
      <c r="BM10" s="610"/>
      <c r="BN10" s="611"/>
      <c r="BO10" s="635">
        <v>1.3</v>
      </c>
      <c r="BP10" s="635"/>
      <c r="BQ10" s="635"/>
      <c r="BR10" s="635"/>
      <c r="BS10" s="636" t="s">
        <v>127</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v>64646</v>
      </c>
      <c r="CS10" s="610"/>
      <c r="CT10" s="610"/>
      <c r="CU10" s="610"/>
      <c r="CV10" s="610"/>
      <c r="CW10" s="610"/>
      <c r="CX10" s="610"/>
      <c r="CY10" s="611"/>
      <c r="CZ10" s="635">
        <v>0.2</v>
      </c>
      <c r="DA10" s="635"/>
      <c r="DB10" s="635"/>
      <c r="DC10" s="635"/>
      <c r="DD10" s="615">
        <v>18590</v>
      </c>
      <c r="DE10" s="610"/>
      <c r="DF10" s="610"/>
      <c r="DG10" s="610"/>
      <c r="DH10" s="610"/>
      <c r="DI10" s="610"/>
      <c r="DJ10" s="610"/>
      <c r="DK10" s="610"/>
      <c r="DL10" s="610"/>
      <c r="DM10" s="610"/>
      <c r="DN10" s="610"/>
      <c r="DO10" s="610"/>
      <c r="DP10" s="611"/>
      <c r="DQ10" s="615">
        <v>48356</v>
      </c>
      <c r="DR10" s="610"/>
      <c r="DS10" s="610"/>
      <c r="DT10" s="610"/>
      <c r="DU10" s="610"/>
      <c r="DV10" s="610"/>
      <c r="DW10" s="610"/>
      <c r="DX10" s="610"/>
      <c r="DY10" s="610"/>
      <c r="DZ10" s="610"/>
      <c r="EA10" s="610"/>
      <c r="EB10" s="610"/>
      <c r="EC10" s="645"/>
    </row>
    <row r="11" spans="2:143" ht="11.25" customHeight="1" x14ac:dyDescent="0.15">
      <c r="B11" s="606" t="s">
        <v>246</v>
      </c>
      <c r="C11" s="607"/>
      <c r="D11" s="607"/>
      <c r="E11" s="607"/>
      <c r="F11" s="607"/>
      <c r="G11" s="607"/>
      <c r="H11" s="607"/>
      <c r="I11" s="607"/>
      <c r="J11" s="607"/>
      <c r="K11" s="607"/>
      <c r="L11" s="607"/>
      <c r="M11" s="607"/>
      <c r="N11" s="607"/>
      <c r="O11" s="607"/>
      <c r="P11" s="607"/>
      <c r="Q11" s="608"/>
      <c r="R11" s="609">
        <v>2114044</v>
      </c>
      <c r="S11" s="610"/>
      <c r="T11" s="610"/>
      <c r="U11" s="610"/>
      <c r="V11" s="610"/>
      <c r="W11" s="610"/>
      <c r="X11" s="610"/>
      <c r="Y11" s="611"/>
      <c r="Z11" s="612">
        <v>5</v>
      </c>
      <c r="AA11" s="613"/>
      <c r="AB11" s="613"/>
      <c r="AC11" s="614"/>
      <c r="AD11" s="615">
        <v>2114044</v>
      </c>
      <c r="AE11" s="610"/>
      <c r="AF11" s="610"/>
      <c r="AG11" s="610"/>
      <c r="AH11" s="610"/>
      <c r="AI11" s="610"/>
      <c r="AJ11" s="610"/>
      <c r="AK11" s="611"/>
      <c r="AL11" s="612">
        <v>10.3</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580798</v>
      </c>
      <c r="BH11" s="610"/>
      <c r="BI11" s="610"/>
      <c r="BJ11" s="610"/>
      <c r="BK11" s="610"/>
      <c r="BL11" s="610"/>
      <c r="BM11" s="610"/>
      <c r="BN11" s="611"/>
      <c r="BO11" s="635">
        <v>3.3</v>
      </c>
      <c r="BP11" s="635"/>
      <c r="BQ11" s="635"/>
      <c r="BR11" s="635"/>
      <c r="BS11" s="636">
        <v>126920</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1105438</v>
      </c>
      <c r="CS11" s="610"/>
      <c r="CT11" s="610"/>
      <c r="CU11" s="610"/>
      <c r="CV11" s="610"/>
      <c r="CW11" s="610"/>
      <c r="CX11" s="610"/>
      <c r="CY11" s="611"/>
      <c r="CZ11" s="635">
        <v>2.8</v>
      </c>
      <c r="DA11" s="635"/>
      <c r="DB11" s="635"/>
      <c r="DC11" s="635"/>
      <c r="DD11" s="615">
        <v>626909</v>
      </c>
      <c r="DE11" s="610"/>
      <c r="DF11" s="610"/>
      <c r="DG11" s="610"/>
      <c r="DH11" s="610"/>
      <c r="DI11" s="610"/>
      <c r="DJ11" s="610"/>
      <c r="DK11" s="610"/>
      <c r="DL11" s="610"/>
      <c r="DM11" s="610"/>
      <c r="DN11" s="610"/>
      <c r="DO11" s="610"/>
      <c r="DP11" s="611"/>
      <c r="DQ11" s="615">
        <v>470054</v>
      </c>
      <c r="DR11" s="610"/>
      <c r="DS11" s="610"/>
      <c r="DT11" s="610"/>
      <c r="DU11" s="610"/>
      <c r="DV11" s="610"/>
      <c r="DW11" s="610"/>
      <c r="DX11" s="610"/>
      <c r="DY11" s="610"/>
      <c r="DZ11" s="610"/>
      <c r="EA11" s="610"/>
      <c r="EB11" s="610"/>
      <c r="EC11" s="645"/>
    </row>
    <row r="12" spans="2:143" ht="11.25" customHeight="1" x14ac:dyDescent="0.15">
      <c r="B12" s="606" t="s">
        <v>249</v>
      </c>
      <c r="C12" s="607"/>
      <c r="D12" s="607"/>
      <c r="E12" s="607"/>
      <c r="F12" s="607"/>
      <c r="G12" s="607"/>
      <c r="H12" s="607"/>
      <c r="I12" s="607"/>
      <c r="J12" s="607"/>
      <c r="K12" s="607"/>
      <c r="L12" s="607"/>
      <c r="M12" s="607"/>
      <c r="N12" s="607"/>
      <c r="O12" s="607"/>
      <c r="P12" s="607"/>
      <c r="Q12" s="608"/>
      <c r="R12" s="609">
        <v>151005</v>
      </c>
      <c r="S12" s="610"/>
      <c r="T12" s="610"/>
      <c r="U12" s="610"/>
      <c r="V12" s="610"/>
      <c r="W12" s="610"/>
      <c r="X12" s="610"/>
      <c r="Y12" s="611"/>
      <c r="Z12" s="635">
        <v>0.4</v>
      </c>
      <c r="AA12" s="635"/>
      <c r="AB12" s="635"/>
      <c r="AC12" s="635"/>
      <c r="AD12" s="636">
        <v>151005</v>
      </c>
      <c r="AE12" s="636"/>
      <c r="AF12" s="636"/>
      <c r="AG12" s="636"/>
      <c r="AH12" s="636"/>
      <c r="AI12" s="636"/>
      <c r="AJ12" s="636"/>
      <c r="AK12" s="636"/>
      <c r="AL12" s="612">
        <v>0.7</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10587445</v>
      </c>
      <c r="BH12" s="610"/>
      <c r="BI12" s="610"/>
      <c r="BJ12" s="610"/>
      <c r="BK12" s="610"/>
      <c r="BL12" s="610"/>
      <c r="BM12" s="610"/>
      <c r="BN12" s="611"/>
      <c r="BO12" s="635">
        <v>60.1</v>
      </c>
      <c r="BP12" s="635"/>
      <c r="BQ12" s="635"/>
      <c r="BR12" s="635"/>
      <c r="BS12" s="636" t="s">
        <v>127</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833597</v>
      </c>
      <c r="CS12" s="610"/>
      <c r="CT12" s="610"/>
      <c r="CU12" s="610"/>
      <c r="CV12" s="610"/>
      <c r="CW12" s="610"/>
      <c r="CX12" s="610"/>
      <c r="CY12" s="611"/>
      <c r="CZ12" s="635">
        <v>2.1</v>
      </c>
      <c r="DA12" s="635"/>
      <c r="DB12" s="635"/>
      <c r="DC12" s="635"/>
      <c r="DD12" s="615">
        <v>907</v>
      </c>
      <c r="DE12" s="610"/>
      <c r="DF12" s="610"/>
      <c r="DG12" s="610"/>
      <c r="DH12" s="610"/>
      <c r="DI12" s="610"/>
      <c r="DJ12" s="610"/>
      <c r="DK12" s="610"/>
      <c r="DL12" s="610"/>
      <c r="DM12" s="610"/>
      <c r="DN12" s="610"/>
      <c r="DO12" s="610"/>
      <c r="DP12" s="611"/>
      <c r="DQ12" s="615">
        <v>604333</v>
      </c>
      <c r="DR12" s="610"/>
      <c r="DS12" s="610"/>
      <c r="DT12" s="610"/>
      <c r="DU12" s="610"/>
      <c r="DV12" s="610"/>
      <c r="DW12" s="610"/>
      <c r="DX12" s="610"/>
      <c r="DY12" s="610"/>
      <c r="DZ12" s="610"/>
      <c r="EA12" s="610"/>
      <c r="EB12" s="610"/>
      <c r="EC12" s="645"/>
    </row>
    <row r="13" spans="2:143" ht="11.25" customHeight="1" x14ac:dyDescent="0.15">
      <c r="B13" s="606" t="s">
        <v>252</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10575502</v>
      </c>
      <c r="BH13" s="610"/>
      <c r="BI13" s="610"/>
      <c r="BJ13" s="610"/>
      <c r="BK13" s="610"/>
      <c r="BL13" s="610"/>
      <c r="BM13" s="610"/>
      <c r="BN13" s="611"/>
      <c r="BO13" s="635">
        <v>60</v>
      </c>
      <c r="BP13" s="635"/>
      <c r="BQ13" s="635"/>
      <c r="BR13" s="635"/>
      <c r="BS13" s="636" t="s">
        <v>127</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3413255</v>
      </c>
      <c r="CS13" s="610"/>
      <c r="CT13" s="610"/>
      <c r="CU13" s="610"/>
      <c r="CV13" s="610"/>
      <c r="CW13" s="610"/>
      <c r="CX13" s="610"/>
      <c r="CY13" s="611"/>
      <c r="CZ13" s="635">
        <v>8.6</v>
      </c>
      <c r="DA13" s="635"/>
      <c r="DB13" s="635"/>
      <c r="DC13" s="635"/>
      <c r="DD13" s="615">
        <v>2050478</v>
      </c>
      <c r="DE13" s="610"/>
      <c r="DF13" s="610"/>
      <c r="DG13" s="610"/>
      <c r="DH13" s="610"/>
      <c r="DI13" s="610"/>
      <c r="DJ13" s="610"/>
      <c r="DK13" s="610"/>
      <c r="DL13" s="610"/>
      <c r="DM13" s="610"/>
      <c r="DN13" s="610"/>
      <c r="DO13" s="610"/>
      <c r="DP13" s="611"/>
      <c r="DQ13" s="615">
        <v>1672254</v>
      </c>
      <c r="DR13" s="610"/>
      <c r="DS13" s="610"/>
      <c r="DT13" s="610"/>
      <c r="DU13" s="610"/>
      <c r="DV13" s="610"/>
      <c r="DW13" s="610"/>
      <c r="DX13" s="610"/>
      <c r="DY13" s="610"/>
      <c r="DZ13" s="610"/>
      <c r="EA13" s="610"/>
      <c r="EB13" s="610"/>
      <c r="EC13" s="645"/>
    </row>
    <row r="14" spans="2:143" ht="11.25" customHeight="1" x14ac:dyDescent="0.15">
      <c r="B14" s="606" t="s">
        <v>255</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290179</v>
      </c>
      <c r="BH14" s="610"/>
      <c r="BI14" s="610"/>
      <c r="BJ14" s="610"/>
      <c r="BK14" s="610"/>
      <c r="BL14" s="610"/>
      <c r="BM14" s="610"/>
      <c r="BN14" s="611"/>
      <c r="BO14" s="635">
        <v>1.6</v>
      </c>
      <c r="BP14" s="635"/>
      <c r="BQ14" s="635"/>
      <c r="BR14" s="635"/>
      <c r="BS14" s="636" t="s">
        <v>127</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1741931</v>
      </c>
      <c r="CS14" s="610"/>
      <c r="CT14" s="610"/>
      <c r="CU14" s="610"/>
      <c r="CV14" s="610"/>
      <c r="CW14" s="610"/>
      <c r="CX14" s="610"/>
      <c r="CY14" s="611"/>
      <c r="CZ14" s="635">
        <v>4.4000000000000004</v>
      </c>
      <c r="DA14" s="635"/>
      <c r="DB14" s="635"/>
      <c r="DC14" s="635"/>
      <c r="DD14" s="615">
        <v>376729</v>
      </c>
      <c r="DE14" s="610"/>
      <c r="DF14" s="610"/>
      <c r="DG14" s="610"/>
      <c r="DH14" s="610"/>
      <c r="DI14" s="610"/>
      <c r="DJ14" s="610"/>
      <c r="DK14" s="610"/>
      <c r="DL14" s="610"/>
      <c r="DM14" s="610"/>
      <c r="DN14" s="610"/>
      <c r="DO14" s="610"/>
      <c r="DP14" s="611"/>
      <c r="DQ14" s="615">
        <v>1401448</v>
      </c>
      <c r="DR14" s="610"/>
      <c r="DS14" s="610"/>
      <c r="DT14" s="610"/>
      <c r="DU14" s="610"/>
      <c r="DV14" s="610"/>
      <c r="DW14" s="610"/>
      <c r="DX14" s="610"/>
      <c r="DY14" s="610"/>
      <c r="DZ14" s="610"/>
      <c r="EA14" s="610"/>
      <c r="EB14" s="610"/>
      <c r="EC14" s="645"/>
    </row>
    <row r="15" spans="2:143" ht="11.25" customHeight="1" x14ac:dyDescent="0.15">
      <c r="B15" s="606" t="s">
        <v>258</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735831</v>
      </c>
      <c r="BH15" s="610"/>
      <c r="BI15" s="610"/>
      <c r="BJ15" s="610"/>
      <c r="BK15" s="610"/>
      <c r="BL15" s="610"/>
      <c r="BM15" s="610"/>
      <c r="BN15" s="611"/>
      <c r="BO15" s="635">
        <v>4.2</v>
      </c>
      <c r="BP15" s="635"/>
      <c r="BQ15" s="635"/>
      <c r="BR15" s="635"/>
      <c r="BS15" s="636" t="s">
        <v>127</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4258404</v>
      </c>
      <c r="CS15" s="610"/>
      <c r="CT15" s="610"/>
      <c r="CU15" s="610"/>
      <c r="CV15" s="610"/>
      <c r="CW15" s="610"/>
      <c r="CX15" s="610"/>
      <c r="CY15" s="611"/>
      <c r="CZ15" s="635">
        <v>10.8</v>
      </c>
      <c r="DA15" s="635"/>
      <c r="DB15" s="635"/>
      <c r="DC15" s="635"/>
      <c r="DD15" s="615">
        <v>1060937</v>
      </c>
      <c r="DE15" s="610"/>
      <c r="DF15" s="610"/>
      <c r="DG15" s="610"/>
      <c r="DH15" s="610"/>
      <c r="DI15" s="610"/>
      <c r="DJ15" s="610"/>
      <c r="DK15" s="610"/>
      <c r="DL15" s="610"/>
      <c r="DM15" s="610"/>
      <c r="DN15" s="610"/>
      <c r="DO15" s="610"/>
      <c r="DP15" s="611"/>
      <c r="DQ15" s="615">
        <v>2746756</v>
      </c>
      <c r="DR15" s="610"/>
      <c r="DS15" s="610"/>
      <c r="DT15" s="610"/>
      <c r="DU15" s="610"/>
      <c r="DV15" s="610"/>
      <c r="DW15" s="610"/>
      <c r="DX15" s="610"/>
      <c r="DY15" s="610"/>
      <c r="DZ15" s="610"/>
      <c r="EA15" s="610"/>
      <c r="EB15" s="610"/>
      <c r="EC15" s="645"/>
    </row>
    <row r="16" spans="2:143" ht="11.25" customHeight="1" x14ac:dyDescent="0.15">
      <c r="B16" s="606" t="s">
        <v>261</v>
      </c>
      <c r="C16" s="607"/>
      <c r="D16" s="607"/>
      <c r="E16" s="607"/>
      <c r="F16" s="607"/>
      <c r="G16" s="607"/>
      <c r="H16" s="607"/>
      <c r="I16" s="607"/>
      <c r="J16" s="607"/>
      <c r="K16" s="607"/>
      <c r="L16" s="607"/>
      <c r="M16" s="607"/>
      <c r="N16" s="607"/>
      <c r="O16" s="607"/>
      <c r="P16" s="607"/>
      <c r="Q16" s="608"/>
      <c r="R16" s="609">
        <v>39794</v>
      </c>
      <c r="S16" s="610"/>
      <c r="T16" s="610"/>
      <c r="U16" s="610"/>
      <c r="V16" s="610"/>
      <c r="W16" s="610"/>
      <c r="X16" s="610"/>
      <c r="Y16" s="611"/>
      <c r="Z16" s="635">
        <v>0.1</v>
      </c>
      <c r="AA16" s="635"/>
      <c r="AB16" s="635"/>
      <c r="AC16" s="635"/>
      <c r="AD16" s="636">
        <v>39794</v>
      </c>
      <c r="AE16" s="636"/>
      <c r="AF16" s="636"/>
      <c r="AG16" s="636"/>
      <c r="AH16" s="636"/>
      <c r="AI16" s="636"/>
      <c r="AJ16" s="636"/>
      <c r="AK16" s="636"/>
      <c r="AL16" s="612">
        <v>0.2</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v>197748</v>
      </c>
      <c r="CS16" s="610"/>
      <c r="CT16" s="610"/>
      <c r="CU16" s="610"/>
      <c r="CV16" s="610"/>
      <c r="CW16" s="610"/>
      <c r="CX16" s="610"/>
      <c r="CY16" s="611"/>
      <c r="CZ16" s="635">
        <v>0.5</v>
      </c>
      <c r="DA16" s="635"/>
      <c r="DB16" s="635"/>
      <c r="DC16" s="635"/>
      <c r="DD16" s="615" t="s">
        <v>127</v>
      </c>
      <c r="DE16" s="610"/>
      <c r="DF16" s="610"/>
      <c r="DG16" s="610"/>
      <c r="DH16" s="610"/>
      <c r="DI16" s="610"/>
      <c r="DJ16" s="610"/>
      <c r="DK16" s="610"/>
      <c r="DL16" s="610"/>
      <c r="DM16" s="610"/>
      <c r="DN16" s="610"/>
      <c r="DO16" s="610"/>
      <c r="DP16" s="611"/>
      <c r="DQ16" s="615">
        <v>122312</v>
      </c>
      <c r="DR16" s="610"/>
      <c r="DS16" s="610"/>
      <c r="DT16" s="610"/>
      <c r="DU16" s="610"/>
      <c r="DV16" s="610"/>
      <c r="DW16" s="610"/>
      <c r="DX16" s="610"/>
      <c r="DY16" s="610"/>
      <c r="DZ16" s="610"/>
      <c r="EA16" s="610"/>
      <c r="EB16" s="610"/>
      <c r="EC16" s="645"/>
    </row>
    <row r="17" spans="2:133" ht="11.25" customHeight="1" x14ac:dyDescent="0.15">
      <c r="B17" s="606" t="s">
        <v>264</v>
      </c>
      <c r="C17" s="607"/>
      <c r="D17" s="607"/>
      <c r="E17" s="607"/>
      <c r="F17" s="607"/>
      <c r="G17" s="607"/>
      <c r="H17" s="607"/>
      <c r="I17" s="607"/>
      <c r="J17" s="607"/>
      <c r="K17" s="607"/>
      <c r="L17" s="607"/>
      <c r="M17" s="607"/>
      <c r="N17" s="607"/>
      <c r="O17" s="607"/>
      <c r="P17" s="607"/>
      <c r="Q17" s="608"/>
      <c r="R17" s="609">
        <v>168518</v>
      </c>
      <c r="S17" s="610"/>
      <c r="T17" s="610"/>
      <c r="U17" s="610"/>
      <c r="V17" s="610"/>
      <c r="W17" s="610"/>
      <c r="X17" s="610"/>
      <c r="Y17" s="611"/>
      <c r="Z17" s="635">
        <v>0.4</v>
      </c>
      <c r="AA17" s="635"/>
      <c r="AB17" s="635"/>
      <c r="AC17" s="635"/>
      <c r="AD17" s="636">
        <v>168518</v>
      </c>
      <c r="AE17" s="636"/>
      <c r="AF17" s="636"/>
      <c r="AG17" s="636"/>
      <c r="AH17" s="636"/>
      <c r="AI17" s="636"/>
      <c r="AJ17" s="636"/>
      <c r="AK17" s="636"/>
      <c r="AL17" s="612">
        <v>0.8</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1619167</v>
      </c>
      <c r="CS17" s="610"/>
      <c r="CT17" s="610"/>
      <c r="CU17" s="610"/>
      <c r="CV17" s="610"/>
      <c r="CW17" s="610"/>
      <c r="CX17" s="610"/>
      <c r="CY17" s="611"/>
      <c r="CZ17" s="635">
        <v>4.0999999999999996</v>
      </c>
      <c r="DA17" s="635"/>
      <c r="DB17" s="635"/>
      <c r="DC17" s="635"/>
      <c r="DD17" s="615" t="s">
        <v>127</v>
      </c>
      <c r="DE17" s="610"/>
      <c r="DF17" s="610"/>
      <c r="DG17" s="610"/>
      <c r="DH17" s="610"/>
      <c r="DI17" s="610"/>
      <c r="DJ17" s="610"/>
      <c r="DK17" s="610"/>
      <c r="DL17" s="610"/>
      <c r="DM17" s="610"/>
      <c r="DN17" s="610"/>
      <c r="DO17" s="610"/>
      <c r="DP17" s="611"/>
      <c r="DQ17" s="615">
        <v>1619167</v>
      </c>
      <c r="DR17" s="610"/>
      <c r="DS17" s="610"/>
      <c r="DT17" s="610"/>
      <c r="DU17" s="610"/>
      <c r="DV17" s="610"/>
      <c r="DW17" s="610"/>
      <c r="DX17" s="610"/>
      <c r="DY17" s="610"/>
      <c r="DZ17" s="610"/>
      <c r="EA17" s="610"/>
      <c r="EB17" s="610"/>
      <c r="EC17" s="645"/>
    </row>
    <row r="18" spans="2:133" ht="11.25" customHeight="1" x14ac:dyDescent="0.15">
      <c r="B18" s="606" t="s">
        <v>267</v>
      </c>
      <c r="C18" s="607"/>
      <c r="D18" s="607"/>
      <c r="E18" s="607"/>
      <c r="F18" s="607"/>
      <c r="G18" s="607"/>
      <c r="H18" s="607"/>
      <c r="I18" s="607"/>
      <c r="J18" s="607"/>
      <c r="K18" s="607"/>
      <c r="L18" s="607"/>
      <c r="M18" s="607"/>
      <c r="N18" s="607"/>
      <c r="O18" s="607"/>
      <c r="P18" s="607"/>
      <c r="Q18" s="608"/>
      <c r="R18" s="609">
        <v>199480</v>
      </c>
      <c r="S18" s="610"/>
      <c r="T18" s="610"/>
      <c r="U18" s="610"/>
      <c r="V18" s="610"/>
      <c r="W18" s="610"/>
      <c r="X18" s="610"/>
      <c r="Y18" s="611"/>
      <c r="Z18" s="635">
        <v>0.5</v>
      </c>
      <c r="AA18" s="635"/>
      <c r="AB18" s="635"/>
      <c r="AC18" s="635"/>
      <c r="AD18" s="636">
        <v>193856</v>
      </c>
      <c r="AE18" s="636"/>
      <c r="AF18" s="636"/>
      <c r="AG18" s="636"/>
      <c r="AH18" s="636"/>
      <c r="AI18" s="636"/>
      <c r="AJ18" s="636"/>
      <c r="AK18" s="636"/>
      <c r="AL18" s="612">
        <v>0.89999997615814209</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5"/>
    </row>
    <row r="19" spans="2:133" ht="11.25" customHeight="1" x14ac:dyDescent="0.15">
      <c r="B19" s="606" t="s">
        <v>270</v>
      </c>
      <c r="C19" s="607"/>
      <c r="D19" s="607"/>
      <c r="E19" s="607"/>
      <c r="F19" s="607"/>
      <c r="G19" s="607"/>
      <c r="H19" s="607"/>
      <c r="I19" s="607"/>
      <c r="J19" s="607"/>
      <c r="K19" s="607"/>
      <c r="L19" s="607"/>
      <c r="M19" s="607"/>
      <c r="N19" s="607"/>
      <c r="O19" s="607"/>
      <c r="P19" s="607"/>
      <c r="Q19" s="608"/>
      <c r="R19" s="609">
        <v>67104</v>
      </c>
      <c r="S19" s="610"/>
      <c r="T19" s="610"/>
      <c r="U19" s="610"/>
      <c r="V19" s="610"/>
      <c r="W19" s="610"/>
      <c r="X19" s="610"/>
      <c r="Y19" s="611"/>
      <c r="Z19" s="635">
        <v>0.2</v>
      </c>
      <c r="AA19" s="635"/>
      <c r="AB19" s="635"/>
      <c r="AC19" s="635"/>
      <c r="AD19" s="636">
        <v>67104</v>
      </c>
      <c r="AE19" s="636"/>
      <c r="AF19" s="636"/>
      <c r="AG19" s="636"/>
      <c r="AH19" s="636"/>
      <c r="AI19" s="636"/>
      <c r="AJ19" s="636"/>
      <c r="AK19" s="636"/>
      <c r="AL19" s="612">
        <v>0.3</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v>574086</v>
      </c>
      <c r="BH19" s="610"/>
      <c r="BI19" s="610"/>
      <c r="BJ19" s="610"/>
      <c r="BK19" s="610"/>
      <c r="BL19" s="610"/>
      <c r="BM19" s="610"/>
      <c r="BN19" s="611"/>
      <c r="BO19" s="635">
        <v>3.3</v>
      </c>
      <c r="BP19" s="635"/>
      <c r="BQ19" s="635"/>
      <c r="BR19" s="635"/>
      <c r="BS19" s="636" t="s">
        <v>127</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5"/>
    </row>
    <row r="20" spans="2:133" ht="11.25" customHeight="1" x14ac:dyDescent="0.15">
      <c r="B20" s="606" t="s">
        <v>273</v>
      </c>
      <c r="C20" s="607"/>
      <c r="D20" s="607"/>
      <c r="E20" s="607"/>
      <c r="F20" s="607"/>
      <c r="G20" s="607"/>
      <c r="H20" s="607"/>
      <c r="I20" s="607"/>
      <c r="J20" s="607"/>
      <c r="K20" s="607"/>
      <c r="L20" s="607"/>
      <c r="M20" s="607"/>
      <c r="N20" s="607"/>
      <c r="O20" s="607"/>
      <c r="P20" s="607"/>
      <c r="Q20" s="608"/>
      <c r="R20" s="609">
        <v>12378</v>
      </c>
      <c r="S20" s="610"/>
      <c r="T20" s="610"/>
      <c r="U20" s="610"/>
      <c r="V20" s="610"/>
      <c r="W20" s="610"/>
      <c r="X20" s="610"/>
      <c r="Y20" s="611"/>
      <c r="Z20" s="635">
        <v>0</v>
      </c>
      <c r="AA20" s="635"/>
      <c r="AB20" s="635"/>
      <c r="AC20" s="635"/>
      <c r="AD20" s="636">
        <v>12378</v>
      </c>
      <c r="AE20" s="636"/>
      <c r="AF20" s="636"/>
      <c r="AG20" s="636"/>
      <c r="AH20" s="636"/>
      <c r="AI20" s="636"/>
      <c r="AJ20" s="636"/>
      <c r="AK20" s="636"/>
      <c r="AL20" s="612">
        <v>0.1</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v>574086</v>
      </c>
      <c r="BH20" s="610"/>
      <c r="BI20" s="610"/>
      <c r="BJ20" s="610"/>
      <c r="BK20" s="610"/>
      <c r="BL20" s="610"/>
      <c r="BM20" s="610"/>
      <c r="BN20" s="611"/>
      <c r="BO20" s="635">
        <v>3.3</v>
      </c>
      <c r="BP20" s="635"/>
      <c r="BQ20" s="635"/>
      <c r="BR20" s="635"/>
      <c r="BS20" s="636" t="s">
        <v>127</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39527141</v>
      </c>
      <c r="CS20" s="610"/>
      <c r="CT20" s="610"/>
      <c r="CU20" s="610"/>
      <c r="CV20" s="610"/>
      <c r="CW20" s="610"/>
      <c r="CX20" s="610"/>
      <c r="CY20" s="611"/>
      <c r="CZ20" s="635">
        <v>100</v>
      </c>
      <c r="DA20" s="635"/>
      <c r="DB20" s="635"/>
      <c r="DC20" s="635"/>
      <c r="DD20" s="615">
        <v>6685253</v>
      </c>
      <c r="DE20" s="610"/>
      <c r="DF20" s="610"/>
      <c r="DG20" s="610"/>
      <c r="DH20" s="610"/>
      <c r="DI20" s="610"/>
      <c r="DJ20" s="610"/>
      <c r="DK20" s="610"/>
      <c r="DL20" s="610"/>
      <c r="DM20" s="610"/>
      <c r="DN20" s="610"/>
      <c r="DO20" s="610"/>
      <c r="DP20" s="611"/>
      <c r="DQ20" s="615">
        <v>23252353</v>
      </c>
      <c r="DR20" s="610"/>
      <c r="DS20" s="610"/>
      <c r="DT20" s="610"/>
      <c r="DU20" s="610"/>
      <c r="DV20" s="610"/>
      <c r="DW20" s="610"/>
      <c r="DX20" s="610"/>
      <c r="DY20" s="610"/>
      <c r="DZ20" s="610"/>
      <c r="EA20" s="610"/>
      <c r="EB20" s="610"/>
      <c r="EC20" s="645"/>
    </row>
    <row r="21" spans="2:133" ht="11.25" customHeight="1" x14ac:dyDescent="0.15">
      <c r="B21" s="606" t="s">
        <v>276</v>
      </c>
      <c r="C21" s="607"/>
      <c r="D21" s="607"/>
      <c r="E21" s="607"/>
      <c r="F21" s="607"/>
      <c r="G21" s="607"/>
      <c r="H21" s="607"/>
      <c r="I21" s="607"/>
      <c r="J21" s="607"/>
      <c r="K21" s="607"/>
      <c r="L21" s="607"/>
      <c r="M21" s="607"/>
      <c r="N21" s="607"/>
      <c r="O21" s="607"/>
      <c r="P21" s="607"/>
      <c r="Q21" s="608"/>
      <c r="R21" s="609">
        <v>4118</v>
      </c>
      <c r="S21" s="610"/>
      <c r="T21" s="610"/>
      <c r="U21" s="610"/>
      <c r="V21" s="610"/>
      <c r="W21" s="610"/>
      <c r="X21" s="610"/>
      <c r="Y21" s="611"/>
      <c r="Z21" s="635">
        <v>0</v>
      </c>
      <c r="AA21" s="635"/>
      <c r="AB21" s="635"/>
      <c r="AC21" s="635"/>
      <c r="AD21" s="636">
        <v>4118</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v>2657</v>
      </c>
      <c r="BH21" s="610"/>
      <c r="BI21" s="610"/>
      <c r="BJ21" s="610"/>
      <c r="BK21" s="610"/>
      <c r="BL21" s="610"/>
      <c r="BM21" s="610"/>
      <c r="BN21" s="611"/>
      <c r="BO21" s="635">
        <v>0</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278</v>
      </c>
      <c r="C22" s="667"/>
      <c r="D22" s="667"/>
      <c r="E22" s="667"/>
      <c r="F22" s="667"/>
      <c r="G22" s="667"/>
      <c r="H22" s="667"/>
      <c r="I22" s="667"/>
      <c r="J22" s="667"/>
      <c r="K22" s="667"/>
      <c r="L22" s="667"/>
      <c r="M22" s="667"/>
      <c r="N22" s="667"/>
      <c r="O22" s="667"/>
      <c r="P22" s="667"/>
      <c r="Q22" s="668"/>
      <c r="R22" s="609">
        <v>115880</v>
      </c>
      <c r="S22" s="610"/>
      <c r="T22" s="610"/>
      <c r="U22" s="610"/>
      <c r="V22" s="610"/>
      <c r="W22" s="610"/>
      <c r="X22" s="610"/>
      <c r="Y22" s="611"/>
      <c r="Z22" s="635">
        <v>0.3</v>
      </c>
      <c r="AA22" s="635"/>
      <c r="AB22" s="635"/>
      <c r="AC22" s="635"/>
      <c r="AD22" s="636">
        <v>110256</v>
      </c>
      <c r="AE22" s="636"/>
      <c r="AF22" s="636"/>
      <c r="AG22" s="636"/>
      <c r="AH22" s="636"/>
      <c r="AI22" s="636"/>
      <c r="AJ22" s="636"/>
      <c r="AK22" s="636"/>
      <c r="AL22" s="612">
        <v>0.5</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281</v>
      </c>
      <c r="C23" s="607"/>
      <c r="D23" s="607"/>
      <c r="E23" s="607"/>
      <c r="F23" s="607"/>
      <c r="G23" s="607"/>
      <c r="H23" s="607"/>
      <c r="I23" s="607"/>
      <c r="J23" s="607"/>
      <c r="K23" s="607"/>
      <c r="L23" s="607"/>
      <c r="M23" s="607"/>
      <c r="N23" s="607"/>
      <c r="O23" s="607"/>
      <c r="P23" s="607"/>
      <c r="Q23" s="608"/>
      <c r="R23" s="609">
        <v>402379</v>
      </c>
      <c r="S23" s="610"/>
      <c r="T23" s="610"/>
      <c r="U23" s="610"/>
      <c r="V23" s="610"/>
      <c r="W23" s="610"/>
      <c r="X23" s="610"/>
      <c r="Y23" s="611"/>
      <c r="Z23" s="635">
        <v>0.9</v>
      </c>
      <c r="AA23" s="635"/>
      <c r="AB23" s="635"/>
      <c r="AC23" s="635"/>
      <c r="AD23" s="636">
        <v>179671</v>
      </c>
      <c r="AE23" s="636"/>
      <c r="AF23" s="636"/>
      <c r="AG23" s="636"/>
      <c r="AH23" s="636"/>
      <c r="AI23" s="636"/>
      <c r="AJ23" s="636"/>
      <c r="AK23" s="636"/>
      <c r="AL23" s="612">
        <v>0.9</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v>571429</v>
      </c>
      <c r="BH23" s="610"/>
      <c r="BI23" s="610"/>
      <c r="BJ23" s="610"/>
      <c r="BK23" s="610"/>
      <c r="BL23" s="610"/>
      <c r="BM23" s="610"/>
      <c r="BN23" s="611"/>
      <c r="BO23" s="635">
        <v>3.2</v>
      </c>
      <c r="BP23" s="635"/>
      <c r="BQ23" s="635"/>
      <c r="BR23" s="635"/>
      <c r="BS23" s="636" t="s">
        <v>127</v>
      </c>
      <c r="BT23" s="636"/>
      <c r="BU23" s="636"/>
      <c r="BV23" s="636"/>
      <c r="BW23" s="636"/>
      <c r="BX23" s="636"/>
      <c r="BY23" s="636"/>
      <c r="BZ23" s="636"/>
      <c r="CA23" s="636"/>
      <c r="CB23" s="681"/>
      <c r="CD23" s="662" t="s">
        <v>222</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94" t="s">
        <v>286</v>
      </c>
      <c r="DM23" s="695"/>
      <c r="DN23" s="695"/>
      <c r="DO23" s="695"/>
      <c r="DP23" s="695"/>
      <c r="DQ23" s="695"/>
      <c r="DR23" s="695"/>
      <c r="DS23" s="695"/>
      <c r="DT23" s="695"/>
      <c r="DU23" s="695"/>
      <c r="DV23" s="696"/>
      <c r="DW23" s="662" t="s">
        <v>287</v>
      </c>
      <c r="DX23" s="663"/>
      <c r="DY23" s="663"/>
      <c r="DZ23" s="663"/>
      <c r="EA23" s="663"/>
      <c r="EB23" s="663"/>
      <c r="EC23" s="664"/>
    </row>
    <row r="24" spans="2:133" ht="11.25" customHeight="1" x14ac:dyDescent="0.15">
      <c r="B24" s="606" t="s">
        <v>288</v>
      </c>
      <c r="C24" s="607"/>
      <c r="D24" s="607"/>
      <c r="E24" s="607"/>
      <c r="F24" s="607"/>
      <c r="G24" s="607"/>
      <c r="H24" s="607"/>
      <c r="I24" s="607"/>
      <c r="J24" s="607"/>
      <c r="K24" s="607"/>
      <c r="L24" s="607"/>
      <c r="M24" s="607"/>
      <c r="N24" s="607"/>
      <c r="O24" s="607"/>
      <c r="P24" s="607"/>
      <c r="Q24" s="608"/>
      <c r="R24" s="609">
        <v>179671</v>
      </c>
      <c r="S24" s="610"/>
      <c r="T24" s="610"/>
      <c r="U24" s="610"/>
      <c r="V24" s="610"/>
      <c r="W24" s="610"/>
      <c r="X24" s="610"/>
      <c r="Y24" s="611"/>
      <c r="Z24" s="635">
        <v>0.4</v>
      </c>
      <c r="AA24" s="635"/>
      <c r="AB24" s="635"/>
      <c r="AC24" s="635"/>
      <c r="AD24" s="636">
        <v>179671</v>
      </c>
      <c r="AE24" s="636"/>
      <c r="AF24" s="636"/>
      <c r="AG24" s="636"/>
      <c r="AH24" s="636"/>
      <c r="AI24" s="636"/>
      <c r="AJ24" s="636"/>
      <c r="AK24" s="636"/>
      <c r="AL24" s="612">
        <v>0.9</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17925196</v>
      </c>
      <c r="CS24" s="657"/>
      <c r="CT24" s="657"/>
      <c r="CU24" s="657"/>
      <c r="CV24" s="657"/>
      <c r="CW24" s="657"/>
      <c r="CX24" s="657"/>
      <c r="CY24" s="685"/>
      <c r="CZ24" s="686">
        <v>45.3</v>
      </c>
      <c r="DA24" s="671"/>
      <c r="DB24" s="671"/>
      <c r="DC24" s="688"/>
      <c r="DD24" s="684">
        <v>10966243</v>
      </c>
      <c r="DE24" s="657"/>
      <c r="DF24" s="657"/>
      <c r="DG24" s="657"/>
      <c r="DH24" s="657"/>
      <c r="DI24" s="657"/>
      <c r="DJ24" s="657"/>
      <c r="DK24" s="685"/>
      <c r="DL24" s="684">
        <v>10933536</v>
      </c>
      <c r="DM24" s="657"/>
      <c r="DN24" s="657"/>
      <c r="DO24" s="657"/>
      <c r="DP24" s="657"/>
      <c r="DQ24" s="657"/>
      <c r="DR24" s="657"/>
      <c r="DS24" s="657"/>
      <c r="DT24" s="657"/>
      <c r="DU24" s="657"/>
      <c r="DV24" s="685"/>
      <c r="DW24" s="686">
        <v>53</v>
      </c>
      <c r="DX24" s="671"/>
      <c r="DY24" s="671"/>
      <c r="DZ24" s="671"/>
      <c r="EA24" s="671"/>
      <c r="EB24" s="671"/>
      <c r="EC24" s="687"/>
    </row>
    <row r="25" spans="2:133" ht="11.25" customHeight="1" x14ac:dyDescent="0.15">
      <c r="B25" s="606" t="s">
        <v>291</v>
      </c>
      <c r="C25" s="607"/>
      <c r="D25" s="607"/>
      <c r="E25" s="607"/>
      <c r="F25" s="607"/>
      <c r="G25" s="607"/>
      <c r="H25" s="607"/>
      <c r="I25" s="607"/>
      <c r="J25" s="607"/>
      <c r="K25" s="607"/>
      <c r="L25" s="607"/>
      <c r="M25" s="607"/>
      <c r="N25" s="607"/>
      <c r="O25" s="607"/>
      <c r="P25" s="607"/>
      <c r="Q25" s="608"/>
      <c r="R25" s="609">
        <v>222212</v>
      </c>
      <c r="S25" s="610"/>
      <c r="T25" s="610"/>
      <c r="U25" s="610"/>
      <c r="V25" s="610"/>
      <c r="W25" s="610"/>
      <c r="X25" s="610"/>
      <c r="Y25" s="611"/>
      <c r="Z25" s="635">
        <v>0.5</v>
      </c>
      <c r="AA25" s="635"/>
      <c r="AB25" s="635"/>
      <c r="AC25" s="635"/>
      <c r="AD25" s="636" t="s">
        <v>127</v>
      </c>
      <c r="AE25" s="636"/>
      <c r="AF25" s="636"/>
      <c r="AG25" s="636"/>
      <c r="AH25" s="636"/>
      <c r="AI25" s="636"/>
      <c r="AJ25" s="636"/>
      <c r="AK25" s="636"/>
      <c r="AL25" s="612" t="s">
        <v>127</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7854834</v>
      </c>
      <c r="CS25" s="619"/>
      <c r="CT25" s="619"/>
      <c r="CU25" s="619"/>
      <c r="CV25" s="619"/>
      <c r="CW25" s="619"/>
      <c r="CX25" s="619"/>
      <c r="CY25" s="620"/>
      <c r="CZ25" s="612">
        <v>19.899999999999999</v>
      </c>
      <c r="DA25" s="621"/>
      <c r="DB25" s="621"/>
      <c r="DC25" s="622"/>
      <c r="DD25" s="615">
        <v>7437251</v>
      </c>
      <c r="DE25" s="619"/>
      <c r="DF25" s="619"/>
      <c r="DG25" s="619"/>
      <c r="DH25" s="619"/>
      <c r="DI25" s="619"/>
      <c r="DJ25" s="619"/>
      <c r="DK25" s="620"/>
      <c r="DL25" s="615">
        <v>7420854</v>
      </c>
      <c r="DM25" s="619"/>
      <c r="DN25" s="619"/>
      <c r="DO25" s="619"/>
      <c r="DP25" s="619"/>
      <c r="DQ25" s="619"/>
      <c r="DR25" s="619"/>
      <c r="DS25" s="619"/>
      <c r="DT25" s="619"/>
      <c r="DU25" s="619"/>
      <c r="DV25" s="620"/>
      <c r="DW25" s="612">
        <v>35.9</v>
      </c>
      <c r="DX25" s="621"/>
      <c r="DY25" s="621"/>
      <c r="DZ25" s="621"/>
      <c r="EA25" s="621"/>
      <c r="EB25" s="621"/>
      <c r="EC25" s="640"/>
    </row>
    <row r="26" spans="2:133" ht="11.25" customHeight="1" x14ac:dyDescent="0.15">
      <c r="B26" s="606" t="s">
        <v>294</v>
      </c>
      <c r="C26" s="607"/>
      <c r="D26" s="607"/>
      <c r="E26" s="607"/>
      <c r="F26" s="607"/>
      <c r="G26" s="607"/>
      <c r="H26" s="607"/>
      <c r="I26" s="607"/>
      <c r="J26" s="607"/>
      <c r="K26" s="607"/>
      <c r="L26" s="607"/>
      <c r="M26" s="607"/>
      <c r="N26" s="607"/>
      <c r="O26" s="607"/>
      <c r="P26" s="607"/>
      <c r="Q26" s="608"/>
      <c r="R26" s="609">
        <v>496</v>
      </c>
      <c r="S26" s="610"/>
      <c r="T26" s="610"/>
      <c r="U26" s="610"/>
      <c r="V26" s="610"/>
      <c r="W26" s="610"/>
      <c r="X26" s="610"/>
      <c r="Y26" s="611"/>
      <c r="Z26" s="635">
        <v>0</v>
      </c>
      <c r="AA26" s="635"/>
      <c r="AB26" s="635"/>
      <c r="AC26" s="635"/>
      <c r="AD26" s="636" t="s">
        <v>127</v>
      </c>
      <c r="AE26" s="636"/>
      <c r="AF26" s="636"/>
      <c r="AG26" s="636"/>
      <c r="AH26" s="636"/>
      <c r="AI26" s="636"/>
      <c r="AJ26" s="636"/>
      <c r="AK26" s="636"/>
      <c r="AL26" s="612" t="s">
        <v>127</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5167577</v>
      </c>
      <c r="CS26" s="610"/>
      <c r="CT26" s="610"/>
      <c r="CU26" s="610"/>
      <c r="CV26" s="610"/>
      <c r="CW26" s="610"/>
      <c r="CX26" s="610"/>
      <c r="CY26" s="611"/>
      <c r="CZ26" s="612">
        <v>13.1</v>
      </c>
      <c r="DA26" s="621"/>
      <c r="DB26" s="621"/>
      <c r="DC26" s="622"/>
      <c r="DD26" s="615">
        <v>4816249</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0"/>
    </row>
    <row r="27" spans="2:133" ht="11.25" customHeight="1" x14ac:dyDescent="0.15">
      <c r="B27" s="606" t="s">
        <v>297</v>
      </c>
      <c r="C27" s="607"/>
      <c r="D27" s="607"/>
      <c r="E27" s="607"/>
      <c r="F27" s="607"/>
      <c r="G27" s="607"/>
      <c r="H27" s="607"/>
      <c r="I27" s="607"/>
      <c r="J27" s="607"/>
      <c r="K27" s="607"/>
      <c r="L27" s="607"/>
      <c r="M27" s="607"/>
      <c r="N27" s="607"/>
      <c r="O27" s="607"/>
      <c r="P27" s="607"/>
      <c r="Q27" s="608"/>
      <c r="R27" s="609">
        <v>21447505</v>
      </c>
      <c r="S27" s="610"/>
      <c r="T27" s="610"/>
      <c r="U27" s="610"/>
      <c r="V27" s="610"/>
      <c r="W27" s="610"/>
      <c r="X27" s="610"/>
      <c r="Y27" s="611"/>
      <c r="Z27" s="635">
        <v>50.6</v>
      </c>
      <c r="AA27" s="635"/>
      <c r="AB27" s="635"/>
      <c r="AC27" s="635"/>
      <c r="AD27" s="636">
        <v>20520824</v>
      </c>
      <c r="AE27" s="636"/>
      <c r="AF27" s="636"/>
      <c r="AG27" s="636"/>
      <c r="AH27" s="636"/>
      <c r="AI27" s="636"/>
      <c r="AJ27" s="636"/>
      <c r="AK27" s="636"/>
      <c r="AL27" s="612">
        <v>99.699996948242188</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17612173</v>
      </c>
      <c r="BH27" s="610"/>
      <c r="BI27" s="610"/>
      <c r="BJ27" s="610"/>
      <c r="BK27" s="610"/>
      <c r="BL27" s="610"/>
      <c r="BM27" s="610"/>
      <c r="BN27" s="611"/>
      <c r="BO27" s="635">
        <v>100</v>
      </c>
      <c r="BP27" s="635"/>
      <c r="BQ27" s="635"/>
      <c r="BR27" s="635"/>
      <c r="BS27" s="636">
        <v>126920</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8451195</v>
      </c>
      <c r="CS27" s="619"/>
      <c r="CT27" s="619"/>
      <c r="CU27" s="619"/>
      <c r="CV27" s="619"/>
      <c r="CW27" s="619"/>
      <c r="CX27" s="619"/>
      <c r="CY27" s="620"/>
      <c r="CZ27" s="612">
        <v>21.4</v>
      </c>
      <c r="DA27" s="621"/>
      <c r="DB27" s="621"/>
      <c r="DC27" s="622"/>
      <c r="DD27" s="615">
        <v>1909825</v>
      </c>
      <c r="DE27" s="619"/>
      <c r="DF27" s="619"/>
      <c r="DG27" s="619"/>
      <c r="DH27" s="619"/>
      <c r="DI27" s="619"/>
      <c r="DJ27" s="619"/>
      <c r="DK27" s="620"/>
      <c r="DL27" s="615">
        <v>1895862</v>
      </c>
      <c r="DM27" s="619"/>
      <c r="DN27" s="619"/>
      <c r="DO27" s="619"/>
      <c r="DP27" s="619"/>
      <c r="DQ27" s="619"/>
      <c r="DR27" s="619"/>
      <c r="DS27" s="619"/>
      <c r="DT27" s="619"/>
      <c r="DU27" s="619"/>
      <c r="DV27" s="620"/>
      <c r="DW27" s="612">
        <v>9.1999999999999993</v>
      </c>
      <c r="DX27" s="621"/>
      <c r="DY27" s="621"/>
      <c r="DZ27" s="621"/>
      <c r="EA27" s="621"/>
      <c r="EB27" s="621"/>
      <c r="EC27" s="640"/>
    </row>
    <row r="28" spans="2:133" ht="11.25" customHeight="1" x14ac:dyDescent="0.15">
      <c r="B28" s="606" t="s">
        <v>300</v>
      </c>
      <c r="C28" s="607"/>
      <c r="D28" s="607"/>
      <c r="E28" s="607"/>
      <c r="F28" s="607"/>
      <c r="G28" s="607"/>
      <c r="H28" s="607"/>
      <c r="I28" s="607"/>
      <c r="J28" s="607"/>
      <c r="K28" s="607"/>
      <c r="L28" s="607"/>
      <c r="M28" s="607"/>
      <c r="N28" s="607"/>
      <c r="O28" s="607"/>
      <c r="P28" s="607"/>
      <c r="Q28" s="608"/>
      <c r="R28" s="609">
        <v>12495</v>
      </c>
      <c r="S28" s="610"/>
      <c r="T28" s="610"/>
      <c r="U28" s="610"/>
      <c r="V28" s="610"/>
      <c r="W28" s="610"/>
      <c r="X28" s="610"/>
      <c r="Y28" s="611"/>
      <c r="Z28" s="635">
        <v>0</v>
      </c>
      <c r="AA28" s="635"/>
      <c r="AB28" s="635"/>
      <c r="AC28" s="635"/>
      <c r="AD28" s="636">
        <v>12495</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301</v>
      </c>
      <c r="CE28" s="607"/>
      <c r="CF28" s="607"/>
      <c r="CG28" s="607"/>
      <c r="CH28" s="607"/>
      <c r="CI28" s="607"/>
      <c r="CJ28" s="607"/>
      <c r="CK28" s="607"/>
      <c r="CL28" s="607"/>
      <c r="CM28" s="607"/>
      <c r="CN28" s="607"/>
      <c r="CO28" s="607"/>
      <c r="CP28" s="607"/>
      <c r="CQ28" s="608"/>
      <c r="CR28" s="609">
        <v>1619167</v>
      </c>
      <c r="CS28" s="610"/>
      <c r="CT28" s="610"/>
      <c r="CU28" s="610"/>
      <c r="CV28" s="610"/>
      <c r="CW28" s="610"/>
      <c r="CX28" s="610"/>
      <c r="CY28" s="611"/>
      <c r="CZ28" s="612">
        <v>4.0999999999999996</v>
      </c>
      <c r="DA28" s="621"/>
      <c r="DB28" s="621"/>
      <c r="DC28" s="622"/>
      <c r="DD28" s="615">
        <v>1619167</v>
      </c>
      <c r="DE28" s="610"/>
      <c r="DF28" s="610"/>
      <c r="DG28" s="610"/>
      <c r="DH28" s="610"/>
      <c r="DI28" s="610"/>
      <c r="DJ28" s="610"/>
      <c r="DK28" s="611"/>
      <c r="DL28" s="615">
        <v>1616820</v>
      </c>
      <c r="DM28" s="610"/>
      <c r="DN28" s="610"/>
      <c r="DO28" s="610"/>
      <c r="DP28" s="610"/>
      <c r="DQ28" s="610"/>
      <c r="DR28" s="610"/>
      <c r="DS28" s="610"/>
      <c r="DT28" s="610"/>
      <c r="DU28" s="610"/>
      <c r="DV28" s="611"/>
      <c r="DW28" s="612">
        <v>7.8</v>
      </c>
      <c r="DX28" s="621"/>
      <c r="DY28" s="621"/>
      <c r="DZ28" s="621"/>
      <c r="EA28" s="621"/>
      <c r="EB28" s="621"/>
      <c r="EC28" s="640"/>
    </row>
    <row r="29" spans="2:133" ht="11.25" customHeight="1" x14ac:dyDescent="0.15">
      <c r="B29" s="606" t="s">
        <v>302</v>
      </c>
      <c r="C29" s="607"/>
      <c r="D29" s="607"/>
      <c r="E29" s="607"/>
      <c r="F29" s="607"/>
      <c r="G29" s="607"/>
      <c r="H29" s="607"/>
      <c r="I29" s="607"/>
      <c r="J29" s="607"/>
      <c r="K29" s="607"/>
      <c r="L29" s="607"/>
      <c r="M29" s="607"/>
      <c r="N29" s="607"/>
      <c r="O29" s="607"/>
      <c r="P29" s="607"/>
      <c r="Q29" s="608"/>
      <c r="R29" s="609">
        <v>106468</v>
      </c>
      <c r="S29" s="610"/>
      <c r="T29" s="610"/>
      <c r="U29" s="610"/>
      <c r="V29" s="610"/>
      <c r="W29" s="610"/>
      <c r="X29" s="610"/>
      <c r="Y29" s="611"/>
      <c r="Z29" s="635">
        <v>0.3</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70</v>
      </c>
      <c r="CG29" s="607"/>
      <c r="CH29" s="607"/>
      <c r="CI29" s="607"/>
      <c r="CJ29" s="607"/>
      <c r="CK29" s="607"/>
      <c r="CL29" s="607"/>
      <c r="CM29" s="607"/>
      <c r="CN29" s="607"/>
      <c r="CO29" s="607"/>
      <c r="CP29" s="607"/>
      <c r="CQ29" s="608"/>
      <c r="CR29" s="609">
        <v>1619167</v>
      </c>
      <c r="CS29" s="619"/>
      <c r="CT29" s="619"/>
      <c r="CU29" s="619"/>
      <c r="CV29" s="619"/>
      <c r="CW29" s="619"/>
      <c r="CX29" s="619"/>
      <c r="CY29" s="620"/>
      <c r="CZ29" s="612">
        <v>4.0999999999999996</v>
      </c>
      <c r="DA29" s="621"/>
      <c r="DB29" s="621"/>
      <c r="DC29" s="622"/>
      <c r="DD29" s="615">
        <v>1619167</v>
      </c>
      <c r="DE29" s="619"/>
      <c r="DF29" s="619"/>
      <c r="DG29" s="619"/>
      <c r="DH29" s="619"/>
      <c r="DI29" s="619"/>
      <c r="DJ29" s="619"/>
      <c r="DK29" s="620"/>
      <c r="DL29" s="615">
        <v>1616820</v>
      </c>
      <c r="DM29" s="619"/>
      <c r="DN29" s="619"/>
      <c r="DO29" s="619"/>
      <c r="DP29" s="619"/>
      <c r="DQ29" s="619"/>
      <c r="DR29" s="619"/>
      <c r="DS29" s="619"/>
      <c r="DT29" s="619"/>
      <c r="DU29" s="619"/>
      <c r="DV29" s="620"/>
      <c r="DW29" s="612">
        <v>7.8</v>
      </c>
      <c r="DX29" s="621"/>
      <c r="DY29" s="621"/>
      <c r="DZ29" s="621"/>
      <c r="EA29" s="621"/>
      <c r="EB29" s="621"/>
      <c r="EC29" s="640"/>
    </row>
    <row r="30" spans="2:133" ht="11.25" customHeight="1" x14ac:dyDescent="0.15">
      <c r="B30" s="606" t="s">
        <v>304</v>
      </c>
      <c r="C30" s="607"/>
      <c r="D30" s="607"/>
      <c r="E30" s="607"/>
      <c r="F30" s="607"/>
      <c r="G30" s="607"/>
      <c r="H30" s="607"/>
      <c r="I30" s="607"/>
      <c r="J30" s="607"/>
      <c r="K30" s="607"/>
      <c r="L30" s="607"/>
      <c r="M30" s="607"/>
      <c r="N30" s="607"/>
      <c r="O30" s="607"/>
      <c r="P30" s="607"/>
      <c r="Q30" s="608"/>
      <c r="R30" s="609">
        <v>161966</v>
      </c>
      <c r="S30" s="610"/>
      <c r="T30" s="610"/>
      <c r="U30" s="610"/>
      <c r="V30" s="610"/>
      <c r="W30" s="610"/>
      <c r="X30" s="610"/>
      <c r="Y30" s="611"/>
      <c r="Z30" s="635">
        <v>0.4</v>
      </c>
      <c r="AA30" s="635"/>
      <c r="AB30" s="635"/>
      <c r="AC30" s="635"/>
      <c r="AD30" s="636">
        <v>49739</v>
      </c>
      <c r="AE30" s="636"/>
      <c r="AF30" s="636"/>
      <c r="AG30" s="636"/>
      <c r="AH30" s="636"/>
      <c r="AI30" s="636"/>
      <c r="AJ30" s="636"/>
      <c r="AK30" s="636"/>
      <c r="AL30" s="612">
        <v>0.2</v>
      </c>
      <c r="AM30" s="613"/>
      <c r="AN30" s="613"/>
      <c r="AO30" s="637"/>
      <c r="AP30" s="662" t="s">
        <v>222</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1577846</v>
      </c>
      <c r="CS30" s="610"/>
      <c r="CT30" s="610"/>
      <c r="CU30" s="610"/>
      <c r="CV30" s="610"/>
      <c r="CW30" s="610"/>
      <c r="CX30" s="610"/>
      <c r="CY30" s="611"/>
      <c r="CZ30" s="612">
        <v>4</v>
      </c>
      <c r="DA30" s="621"/>
      <c r="DB30" s="621"/>
      <c r="DC30" s="622"/>
      <c r="DD30" s="615">
        <v>1577846</v>
      </c>
      <c r="DE30" s="610"/>
      <c r="DF30" s="610"/>
      <c r="DG30" s="610"/>
      <c r="DH30" s="610"/>
      <c r="DI30" s="610"/>
      <c r="DJ30" s="610"/>
      <c r="DK30" s="611"/>
      <c r="DL30" s="615">
        <v>1575500</v>
      </c>
      <c r="DM30" s="610"/>
      <c r="DN30" s="610"/>
      <c r="DO30" s="610"/>
      <c r="DP30" s="610"/>
      <c r="DQ30" s="610"/>
      <c r="DR30" s="610"/>
      <c r="DS30" s="610"/>
      <c r="DT30" s="610"/>
      <c r="DU30" s="610"/>
      <c r="DV30" s="611"/>
      <c r="DW30" s="612">
        <v>7.6</v>
      </c>
      <c r="DX30" s="621"/>
      <c r="DY30" s="621"/>
      <c r="DZ30" s="621"/>
      <c r="EA30" s="621"/>
      <c r="EB30" s="621"/>
      <c r="EC30" s="640"/>
    </row>
    <row r="31" spans="2:133" ht="11.25" customHeight="1" x14ac:dyDescent="0.15">
      <c r="B31" s="606" t="s">
        <v>308</v>
      </c>
      <c r="C31" s="607"/>
      <c r="D31" s="607"/>
      <c r="E31" s="607"/>
      <c r="F31" s="607"/>
      <c r="G31" s="607"/>
      <c r="H31" s="607"/>
      <c r="I31" s="607"/>
      <c r="J31" s="607"/>
      <c r="K31" s="607"/>
      <c r="L31" s="607"/>
      <c r="M31" s="607"/>
      <c r="N31" s="607"/>
      <c r="O31" s="607"/>
      <c r="P31" s="607"/>
      <c r="Q31" s="608"/>
      <c r="R31" s="609">
        <v>335294</v>
      </c>
      <c r="S31" s="610"/>
      <c r="T31" s="610"/>
      <c r="U31" s="610"/>
      <c r="V31" s="610"/>
      <c r="W31" s="610"/>
      <c r="X31" s="610"/>
      <c r="Y31" s="611"/>
      <c r="Z31" s="635">
        <v>0.8</v>
      </c>
      <c r="AA31" s="635"/>
      <c r="AB31" s="635"/>
      <c r="AC31" s="635"/>
      <c r="AD31" s="636" t="s">
        <v>127</v>
      </c>
      <c r="AE31" s="636"/>
      <c r="AF31" s="636"/>
      <c r="AG31" s="636"/>
      <c r="AH31" s="636"/>
      <c r="AI31" s="636"/>
      <c r="AJ31" s="636"/>
      <c r="AK31" s="636"/>
      <c r="AL31" s="612" t="s">
        <v>127</v>
      </c>
      <c r="AM31" s="613"/>
      <c r="AN31" s="613"/>
      <c r="AO31" s="637"/>
      <c r="AP31" s="673" t="s">
        <v>309</v>
      </c>
      <c r="AQ31" s="674"/>
      <c r="AR31" s="674"/>
      <c r="AS31" s="674"/>
      <c r="AT31" s="675" t="s">
        <v>310</v>
      </c>
      <c r="AU31" s="347"/>
      <c r="AV31" s="347"/>
      <c r="AW31" s="347"/>
      <c r="AX31" s="659" t="s">
        <v>186</v>
      </c>
      <c r="AY31" s="660"/>
      <c r="AZ31" s="660"/>
      <c r="BA31" s="660"/>
      <c r="BB31" s="660"/>
      <c r="BC31" s="660"/>
      <c r="BD31" s="660"/>
      <c r="BE31" s="660"/>
      <c r="BF31" s="661"/>
      <c r="BG31" s="669">
        <v>99.3</v>
      </c>
      <c r="BH31" s="670"/>
      <c r="BI31" s="670"/>
      <c r="BJ31" s="670"/>
      <c r="BK31" s="670"/>
      <c r="BL31" s="670"/>
      <c r="BM31" s="671">
        <v>97.2</v>
      </c>
      <c r="BN31" s="670"/>
      <c r="BO31" s="670"/>
      <c r="BP31" s="670"/>
      <c r="BQ31" s="672"/>
      <c r="BR31" s="669">
        <v>99.1</v>
      </c>
      <c r="BS31" s="670"/>
      <c r="BT31" s="670"/>
      <c r="BU31" s="670"/>
      <c r="BV31" s="670"/>
      <c r="BW31" s="670"/>
      <c r="BX31" s="671">
        <v>95.6</v>
      </c>
      <c r="BY31" s="670"/>
      <c r="BZ31" s="670"/>
      <c r="CA31" s="670"/>
      <c r="CB31" s="672"/>
      <c r="CD31" s="631"/>
      <c r="CE31" s="632"/>
      <c r="CF31" s="606" t="s">
        <v>311</v>
      </c>
      <c r="CG31" s="607"/>
      <c r="CH31" s="607"/>
      <c r="CI31" s="607"/>
      <c r="CJ31" s="607"/>
      <c r="CK31" s="607"/>
      <c r="CL31" s="607"/>
      <c r="CM31" s="607"/>
      <c r="CN31" s="607"/>
      <c r="CO31" s="607"/>
      <c r="CP31" s="607"/>
      <c r="CQ31" s="608"/>
      <c r="CR31" s="609">
        <v>41321</v>
      </c>
      <c r="CS31" s="619"/>
      <c r="CT31" s="619"/>
      <c r="CU31" s="619"/>
      <c r="CV31" s="619"/>
      <c r="CW31" s="619"/>
      <c r="CX31" s="619"/>
      <c r="CY31" s="620"/>
      <c r="CZ31" s="612">
        <v>0.1</v>
      </c>
      <c r="DA31" s="621"/>
      <c r="DB31" s="621"/>
      <c r="DC31" s="622"/>
      <c r="DD31" s="615">
        <v>41321</v>
      </c>
      <c r="DE31" s="619"/>
      <c r="DF31" s="619"/>
      <c r="DG31" s="619"/>
      <c r="DH31" s="619"/>
      <c r="DI31" s="619"/>
      <c r="DJ31" s="619"/>
      <c r="DK31" s="620"/>
      <c r="DL31" s="615">
        <v>41320</v>
      </c>
      <c r="DM31" s="619"/>
      <c r="DN31" s="619"/>
      <c r="DO31" s="619"/>
      <c r="DP31" s="619"/>
      <c r="DQ31" s="619"/>
      <c r="DR31" s="619"/>
      <c r="DS31" s="619"/>
      <c r="DT31" s="619"/>
      <c r="DU31" s="619"/>
      <c r="DV31" s="620"/>
      <c r="DW31" s="612">
        <v>0.2</v>
      </c>
      <c r="DX31" s="621"/>
      <c r="DY31" s="621"/>
      <c r="DZ31" s="621"/>
      <c r="EA31" s="621"/>
      <c r="EB31" s="621"/>
      <c r="EC31" s="640"/>
    </row>
    <row r="32" spans="2:133" ht="11.25" customHeight="1" x14ac:dyDescent="0.15">
      <c r="B32" s="606" t="s">
        <v>312</v>
      </c>
      <c r="C32" s="607"/>
      <c r="D32" s="607"/>
      <c r="E32" s="607"/>
      <c r="F32" s="607"/>
      <c r="G32" s="607"/>
      <c r="H32" s="607"/>
      <c r="I32" s="607"/>
      <c r="J32" s="607"/>
      <c r="K32" s="607"/>
      <c r="L32" s="607"/>
      <c r="M32" s="607"/>
      <c r="N32" s="607"/>
      <c r="O32" s="607"/>
      <c r="P32" s="607"/>
      <c r="Q32" s="608"/>
      <c r="R32" s="609">
        <v>8726925</v>
      </c>
      <c r="S32" s="610"/>
      <c r="T32" s="610"/>
      <c r="U32" s="610"/>
      <c r="V32" s="610"/>
      <c r="W32" s="610"/>
      <c r="X32" s="610"/>
      <c r="Y32" s="611"/>
      <c r="Z32" s="635">
        <v>20.6</v>
      </c>
      <c r="AA32" s="635"/>
      <c r="AB32" s="635"/>
      <c r="AC32" s="635"/>
      <c r="AD32" s="636" t="s">
        <v>127</v>
      </c>
      <c r="AE32" s="636"/>
      <c r="AF32" s="636"/>
      <c r="AG32" s="636"/>
      <c r="AH32" s="636"/>
      <c r="AI32" s="636"/>
      <c r="AJ32" s="636"/>
      <c r="AK32" s="636"/>
      <c r="AL32" s="612" t="s">
        <v>127</v>
      </c>
      <c r="AM32" s="613"/>
      <c r="AN32" s="613"/>
      <c r="AO32" s="637"/>
      <c r="AP32" s="646"/>
      <c r="AQ32" s="647"/>
      <c r="AR32" s="647"/>
      <c r="AS32" s="647"/>
      <c r="AT32" s="676"/>
      <c r="AU32" s="205" t="s">
        <v>313</v>
      </c>
      <c r="AX32" s="606" t="s">
        <v>314</v>
      </c>
      <c r="AY32" s="607"/>
      <c r="AZ32" s="607"/>
      <c r="BA32" s="607"/>
      <c r="BB32" s="607"/>
      <c r="BC32" s="607"/>
      <c r="BD32" s="607"/>
      <c r="BE32" s="607"/>
      <c r="BF32" s="608"/>
      <c r="BG32" s="678">
        <v>98.8</v>
      </c>
      <c r="BH32" s="619"/>
      <c r="BI32" s="619"/>
      <c r="BJ32" s="619"/>
      <c r="BK32" s="619"/>
      <c r="BL32" s="619"/>
      <c r="BM32" s="613">
        <v>95.6</v>
      </c>
      <c r="BN32" s="619"/>
      <c r="BO32" s="619"/>
      <c r="BP32" s="619"/>
      <c r="BQ32" s="644"/>
      <c r="BR32" s="678">
        <v>98.8</v>
      </c>
      <c r="BS32" s="619"/>
      <c r="BT32" s="619"/>
      <c r="BU32" s="619"/>
      <c r="BV32" s="619"/>
      <c r="BW32" s="619"/>
      <c r="BX32" s="613">
        <v>95.1</v>
      </c>
      <c r="BY32" s="619"/>
      <c r="BZ32" s="619"/>
      <c r="CA32" s="619"/>
      <c r="CB32" s="644"/>
      <c r="CD32" s="633"/>
      <c r="CE32" s="634"/>
      <c r="CF32" s="606" t="s">
        <v>315</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0"/>
    </row>
    <row r="33" spans="2:133" ht="11.25" customHeight="1" x14ac:dyDescent="0.15">
      <c r="B33" s="666" t="s">
        <v>316</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48"/>
      <c r="AQ33" s="649"/>
      <c r="AR33" s="649"/>
      <c r="AS33" s="649"/>
      <c r="AT33" s="677"/>
      <c r="AU33" s="343"/>
      <c r="AV33" s="343"/>
      <c r="AW33" s="343"/>
      <c r="AX33" s="586" t="s">
        <v>317</v>
      </c>
      <c r="AY33" s="587"/>
      <c r="AZ33" s="587"/>
      <c r="BA33" s="587"/>
      <c r="BB33" s="587"/>
      <c r="BC33" s="587"/>
      <c r="BD33" s="587"/>
      <c r="BE33" s="587"/>
      <c r="BF33" s="588"/>
      <c r="BG33" s="665">
        <v>99.6</v>
      </c>
      <c r="BH33" s="590"/>
      <c r="BI33" s="590"/>
      <c r="BJ33" s="590"/>
      <c r="BK33" s="590"/>
      <c r="BL33" s="590"/>
      <c r="BM33" s="627">
        <v>98</v>
      </c>
      <c r="BN33" s="590"/>
      <c r="BO33" s="590"/>
      <c r="BP33" s="590"/>
      <c r="BQ33" s="638"/>
      <c r="BR33" s="665">
        <v>99.3</v>
      </c>
      <c r="BS33" s="590"/>
      <c r="BT33" s="590"/>
      <c r="BU33" s="590"/>
      <c r="BV33" s="590"/>
      <c r="BW33" s="590"/>
      <c r="BX33" s="627">
        <v>97.7</v>
      </c>
      <c r="BY33" s="590"/>
      <c r="BZ33" s="590"/>
      <c r="CA33" s="590"/>
      <c r="CB33" s="638"/>
      <c r="CD33" s="606" t="s">
        <v>318</v>
      </c>
      <c r="CE33" s="607"/>
      <c r="CF33" s="607"/>
      <c r="CG33" s="607"/>
      <c r="CH33" s="607"/>
      <c r="CI33" s="607"/>
      <c r="CJ33" s="607"/>
      <c r="CK33" s="607"/>
      <c r="CL33" s="607"/>
      <c r="CM33" s="607"/>
      <c r="CN33" s="607"/>
      <c r="CO33" s="607"/>
      <c r="CP33" s="607"/>
      <c r="CQ33" s="608"/>
      <c r="CR33" s="609">
        <v>14718944</v>
      </c>
      <c r="CS33" s="619"/>
      <c r="CT33" s="619"/>
      <c r="CU33" s="619"/>
      <c r="CV33" s="619"/>
      <c r="CW33" s="619"/>
      <c r="CX33" s="619"/>
      <c r="CY33" s="620"/>
      <c r="CZ33" s="612">
        <v>37.200000000000003</v>
      </c>
      <c r="DA33" s="621"/>
      <c r="DB33" s="621"/>
      <c r="DC33" s="622"/>
      <c r="DD33" s="615">
        <v>11104253</v>
      </c>
      <c r="DE33" s="619"/>
      <c r="DF33" s="619"/>
      <c r="DG33" s="619"/>
      <c r="DH33" s="619"/>
      <c r="DI33" s="619"/>
      <c r="DJ33" s="619"/>
      <c r="DK33" s="620"/>
      <c r="DL33" s="615">
        <v>7634042</v>
      </c>
      <c r="DM33" s="619"/>
      <c r="DN33" s="619"/>
      <c r="DO33" s="619"/>
      <c r="DP33" s="619"/>
      <c r="DQ33" s="619"/>
      <c r="DR33" s="619"/>
      <c r="DS33" s="619"/>
      <c r="DT33" s="619"/>
      <c r="DU33" s="619"/>
      <c r="DV33" s="620"/>
      <c r="DW33" s="612">
        <v>37</v>
      </c>
      <c r="DX33" s="621"/>
      <c r="DY33" s="621"/>
      <c r="DZ33" s="621"/>
      <c r="EA33" s="621"/>
      <c r="EB33" s="621"/>
      <c r="EC33" s="640"/>
    </row>
    <row r="34" spans="2:133" ht="11.25" customHeight="1" x14ac:dyDescent="0.15">
      <c r="B34" s="606" t="s">
        <v>319</v>
      </c>
      <c r="C34" s="607"/>
      <c r="D34" s="607"/>
      <c r="E34" s="607"/>
      <c r="F34" s="607"/>
      <c r="G34" s="607"/>
      <c r="H34" s="607"/>
      <c r="I34" s="607"/>
      <c r="J34" s="607"/>
      <c r="K34" s="607"/>
      <c r="L34" s="607"/>
      <c r="M34" s="607"/>
      <c r="N34" s="607"/>
      <c r="O34" s="607"/>
      <c r="P34" s="607"/>
      <c r="Q34" s="608"/>
      <c r="R34" s="609">
        <v>2404329</v>
      </c>
      <c r="S34" s="610"/>
      <c r="T34" s="610"/>
      <c r="U34" s="610"/>
      <c r="V34" s="610"/>
      <c r="W34" s="610"/>
      <c r="X34" s="610"/>
      <c r="Y34" s="611"/>
      <c r="Z34" s="635">
        <v>5.7</v>
      </c>
      <c r="AA34" s="635"/>
      <c r="AB34" s="635"/>
      <c r="AC34" s="635"/>
      <c r="AD34" s="636" t="s">
        <v>127</v>
      </c>
      <c r="AE34" s="636"/>
      <c r="AF34" s="636"/>
      <c r="AG34" s="636"/>
      <c r="AH34" s="636"/>
      <c r="AI34" s="636"/>
      <c r="AJ34" s="636"/>
      <c r="AK34" s="636"/>
      <c r="AL34" s="612" t="s">
        <v>127</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320</v>
      </c>
      <c r="CE34" s="607"/>
      <c r="CF34" s="607"/>
      <c r="CG34" s="607"/>
      <c r="CH34" s="607"/>
      <c r="CI34" s="607"/>
      <c r="CJ34" s="607"/>
      <c r="CK34" s="607"/>
      <c r="CL34" s="607"/>
      <c r="CM34" s="607"/>
      <c r="CN34" s="607"/>
      <c r="CO34" s="607"/>
      <c r="CP34" s="607"/>
      <c r="CQ34" s="608"/>
      <c r="CR34" s="609">
        <v>6624566</v>
      </c>
      <c r="CS34" s="610"/>
      <c r="CT34" s="610"/>
      <c r="CU34" s="610"/>
      <c r="CV34" s="610"/>
      <c r="CW34" s="610"/>
      <c r="CX34" s="610"/>
      <c r="CY34" s="611"/>
      <c r="CZ34" s="612">
        <v>16.8</v>
      </c>
      <c r="DA34" s="621"/>
      <c r="DB34" s="621"/>
      <c r="DC34" s="622"/>
      <c r="DD34" s="615">
        <v>4484564</v>
      </c>
      <c r="DE34" s="610"/>
      <c r="DF34" s="610"/>
      <c r="DG34" s="610"/>
      <c r="DH34" s="610"/>
      <c r="DI34" s="610"/>
      <c r="DJ34" s="610"/>
      <c r="DK34" s="611"/>
      <c r="DL34" s="615">
        <v>3873141</v>
      </c>
      <c r="DM34" s="610"/>
      <c r="DN34" s="610"/>
      <c r="DO34" s="610"/>
      <c r="DP34" s="610"/>
      <c r="DQ34" s="610"/>
      <c r="DR34" s="610"/>
      <c r="DS34" s="610"/>
      <c r="DT34" s="610"/>
      <c r="DU34" s="610"/>
      <c r="DV34" s="611"/>
      <c r="DW34" s="612">
        <v>18.8</v>
      </c>
      <c r="DX34" s="621"/>
      <c r="DY34" s="621"/>
      <c r="DZ34" s="621"/>
      <c r="EA34" s="621"/>
      <c r="EB34" s="621"/>
      <c r="EC34" s="640"/>
    </row>
    <row r="35" spans="2:133" ht="11.25" customHeight="1" x14ac:dyDescent="0.15">
      <c r="B35" s="606" t="s">
        <v>321</v>
      </c>
      <c r="C35" s="607"/>
      <c r="D35" s="607"/>
      <c r="E35" s="607"/>
      <c r="F35" s="607"/>
      <c r="G35" s="607"/>
      <c r="H35" s="607"/>
      <c r="I35" s="607"/>
      <c r="J35" s="607"/>
      <c r="K35" s="607"/>
      <c r="L35" s="607"/>
      <c r="M35" s="607"/>
      <c r="N35" s="607"/>
      <c r="O35" s="607"/>
      <c r="P35" s="607"/>
      <c r="Q35" s="608"/>
      <c r="R35" s="609">
        <v>225995</v>
      </c>
      <c r="S35" s="610"/>
      <c r="T35" s="610"/>
      <c r="U35" s="610"/>
      <c r="V35" s="610"/>
      <c r="W35" s="610"/>
      <c r="X35" s="610"/>
      <c r="Y35" s="611"/>
      <c r="Z35" s="635">
        <v>0.5</v>
      </c>
      <c r="AA35" s="635"/>
      <c r="AB35" s="635"/>
      <c r="AC35" s="635"/>
      <c r="AD35" s="636">
        <v>10</v>
      </c>
      <c r="AE35" s="636"/>
      <c r="AF35" s="636"/>
      <c r="AG35" s="636"/>
      <c r="AH35" s="636"/>
      <c r="AI35" s="636"/>
      <c r="AJ35" s="636"/>
      <c r="AK35" s="636"/>
      <c r="AL35" s="612">
        <v>0</v>
      </c>
      <c r="AM35" s="613"/>
      <c r="AN35" s="613"/>
      <c r="AO35" s="637"/>
      <c r="AP35" s="211"/>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171914</v>
      </c>
      <c r="CS35" s="619"/>
      <c r="CT35" s="619"/>
      <c r="CU35" s="619"/>
      <c r="CV35" s="619"/>
      <c r="CW35" s="619"/>
      <c r="CX35" s="619"/>
      <c r="CY35" s="620"/>
      <c r="CZ35" s="612">
        <v>0.4</v>
      </c>
      <c r="DA35" s="621"/>
      <c r="DB35" s="621"/>
      <c r="DC35" s="622"/>
      <c r="DD35" s="615">
        <v>156731</v>
      </c>
      <c r="DE35" s="619"/>
      <c r="DF35" s="619"/>
      <c r="DG35" s="619"/>
      <c r="DH35" s="619"/>
      <c r="DI35" s="619"/>
      <c r="DJ35" s="619"/>
      <c r="DK35" s="620"/>
      <c r="DL35" s="615">
        <v>156731</v>
      </c>
      <c r="DM35" s="619"/>
      <c r="DN35" s="619"/>
      <c r="DO35" s="619"/>
      <c r="DP35" s="619"/>
      <c r="DQ35" s="619"/>
      <c r="DR35" s="619"/>
      <c r="DS35" s="619"/>
      <c r="DT35" s="619"/>
      <c r="DU35" s="619"/>
      <c r="DV35" s="620"/>
      <c r="DW35" s="612">
        <v>0.8</v>
      </c>
      <c r="DX35" s="621"/>
      <c r="DY35" s="621"/>
      <c r="DZ35" s="621"/>
      <c r="EA35" s="621"/>
      <c r="EB35" s="621"/>
      <c r="EC35" s="640"/>
    </row>
    <row r="36" spans="2:133" ht="11.25" customHeight="1" x14ac:dyDescent="0.15">
      <c r="B36" s="606" t="s">
        <v>325</v>
      </c>
      <c r="C36" s="607"/>
      <c r="D36" s="607"/>
      <c r="E36" s="607"/>
      <c r="F36" s="607"/>
      <c r="G36" s="607"/>
      <c r="H36" s="607"/>
      <c r="I36" s="607"/>
      <c r="J36" s="607"/>
      <c r="K36" s="607"/>
      <c r="L36" s="607"/>
      <c r="M36" s="607"/>
      <c r="N36" s="607"/>
      <c r="O36" s="607"/>
      <c r="P36" s="607"/>
      <c r="Q36" s="608"/>
      <c r="R36" s="609">
        <v>464620</v>
      </c>
      <c r="S36" s="610"/>
      <c r="T36" s="610"/>
      <c r="U36" s="610"/>
      <c r="V36" s="610"/>
      <c r="W36" s="610"/>
      <c r="X36" s="610"/>
      <c r="Y36" s="611"/>
      <c r="Z36" s="635">
        <v>1.1000000000000001</v>
      </c>
      <c r="AA36" s="635"/>
      <c r="AB36" s="635"/>
      <c r="AC36" s="635"/>
      <c r="AD36" s="636" t="s">
        <v>127</v>
      </c>
      <c r="AE36" s="636"/>
      <c r="AF36" s="636"/>
      <c r="AG36" s="636"/>
      <c r="AH36" s="636"/>
      <c r="AI36" s="636"/>
      <c r="AJ36" s="636"/>
      <c r="AK36" s="636"/>
      <c r="AL36" s="612" t="s">
        <v>127</v>
      </c>
      <c r="AM36" s="613"/>
      <c r="AN36" s="613"/>
      <c r="AO36" s="637"/>
      <c r="AP36" s="211"/>
      <c r="AQ36" s="653" t="s">
        <v>326</v>
      </c>
      <c r="AR36" s="654"/>
      <c r="AS36" s="654"/>
      <c r="AT36" s="654"/>
      <c r="AU36" s="654"/>
      <c r="AV36" s="654"/>
      <c r="AW36" s="654"/>
      <c r="AX36" s="654"/>
      <c r="AY36" s="655"/>
      <c r="AZ36" s="656">
        <v>4382741</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769394</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2136557</v>
      </c>
      <c r="CS36" s="610"/>
      <c r="CT36" s="610"/>
      <c r="CU36" s="610"/>
      <c r="CV36" s="610"/>
      <c r="CW36" s="610"/>
      <c r="CX36" s="610"/>
      <c r="CY36" s="611"/>
      <c r="CZ36" s="612">
        <v>5.4</v>
      </c>
      <c r="DA36" s="621"/>
      <c r="DB36" s="621"/>
      <c r="DC36" s="622"/>
      <c r="DD36" s="615">
        <v>1828580</v>
      </c>
      <c r="DE36" s="610"/>
      <c r="DF36" s="610"/>
      <c r="DG36" s="610"/>
      <c r="DH36" s="610"/>
      <c r="DI36" s="610"/>
      <c r="DJ36" s="610"/>
      <c r="DK36" s="611"/>
      <c r="DL36" s="615">
        <v>1289086</v>
      </c>
      <c r="DM36" s="610"/>
      <c r="DN36" s="610"/>
      <c r="DO36" s="610"/>
      <c r="DP36" s="610"/>
      <c r="DQ36" s="610"/>
      <c r="DR36" s="610"/>
      <c r="DS36" s="610"/>
      <c r="DT36" s="610"/>
      <c r="DU36" s="610"/>
      <c r="DV36" s="611"/>
      <c r="DW36" s="612">
        <v>6.2</v>
      </c>
      <c r="DX36" s="621"/>
      <c r="DY36" s="621"/>
      <c r="DZ36" s="621"/>
      <c r="EA36" s="621"/>
      <c r="EB36" s="621"/>
      <c r="EC36" s="640"/>
    </row>
    <row r="37" spans="2:133" ht="11.25" customHeight="1" x14ac:dyDescent="0.15">
      <c r="B37" s="606" t="s">
        <v>329</v>
      </c>
      <c r="C37" s="607"/>
      <c r="D37" s="607"/>
      <c r="E37" s="607"/>
      <c r="F37" s="607"/>
      <c r="G37" s="607"/>
      <c r="H37" s="607"/>
      <c r="I37" s="607"/>
      <c r="J37" s="607"/>
      <c r="K37" s="607"/>
      <c r="L37" s="607"/>
      <c r="M37" s="607"/>
      <c r="N37" s="607"/>
      <c r="O37" s="607"/>
      <c r="P37" s="607"/>
      <c r="Q37" s="608"/>
      <c r="R37" s="609">
        <v>1472956</v>
      </c>
      <c r="S37" s="610"/>
      <c r="T37" s="610"/>
      <c r="U37" s="610"/>
      <c r="V37" s="610"/>
      <c r="W37" s="610"/>
      <c r="X37" s="610"/>
      <c r="Y37" s="611"/>
      <c r="Z37" s="635">
        <v>3.5</v>
      </c>
      <c r="AA37" s="635"/>
      <c r="AB37" s="635"/>
      <c r="AC37" s="635"/>
      <c r="AD37" s="636" t="s">
        <v>127</v>
      </c>
      <c r="AE37" s="636"/>
      <c r="AF37" s="636"/>
      <c r="AG37" s="636"/>
      <c r="AH37" s="636"/>
      <c r="AI37" s="636"/>
      <c r="AJ37" s="636"/>
      <c r="AK37" s="636"/>
      <c r="AL37" s="612" t="s">
        <v>127</v>
      </c>
      <c r="AM37" s="613"/>
      <c r="AN37" s="613"/>
      <c r="AO37" s="637"/>
      <c r="AQ37" s="641" t="s">
        <v>330</v>
      </c>
      <c r="AR37" s="642"/>
      <c r="AS37" s="642"/>
      <c r="AT37" s="642"/>
      <c r="AU37" s="642"/>
      <c r="AV37" s="642"/>
      <c r="AW37" s="642"/>
      <c r="AX37" s="642"/>
      <c r="AY37" s="643"/>
      <c r="AZ37" s="609">
        <v>543000</v>
      </c>
      <c r="BA37" s="610"/>
      <c r="BB37" s="610"/>
      <c r="BC37" s="610"/>
      <c r="BD37" s="619"/>
      <c r="BE37" s="619"/>
      <c r="BF37" s="644"/>
      <c r="BG37" s="606" t="s">
        <v>331</v>
      </c>
      <c r="BH37" s="607"/>
      <c r="BI37" s="607"/>
      <c r="BJ37" s="607"/>
      <c r="BK37" s="607"/>
      <c r="BL37" s="607"/>
      <c r="BM37" s="607"/>
      <c r="BN37" s="607"/>
      <c r="BO37" s="607"/>
      <c r="BP37" s="607"/>
      <c r="BQ37" s="607"/>
      <c r="BR37" s="607"/>
      <c r="BS37" s="607"/>
      <c r="BT37" s="607"/>
      <c r="BU37" s="608"/>
      <c r="BV37" s="609">
        <v>738365</v>
      </c>
      <c r="BW37" s="610"/>
      <c r="BX37" s="610"/>
      <c r="BY37" s="610"/>
      <c r="BZ37" s="610"/>
      <c r="CA37" s="610"/>
      <c r="CB37" s="645"/>
      <c r="CD37" s="606" t="s">
        <v>332</v>
      </c>
      <c r="CE37" s="607"/>
      <c r="CF37" s="607"/>
      <c r="CG37" s="607"/>
      <c r="CH37" s="607"/>
      <c r="CI37" s="607"/>
      <c r="CJ37" s="607"/>
      <c r="CK37" s="607"/>
      <c r="CL37" s="607"/>
      <c r="CM37" s="607"/>
      <c r="CN37" s="607"/>
      <c r="CO37" s="607"/>
      <c r="CP37" s="607"/>
      <c r="CQ37" s="608"/>
      <c r="CR37" s="609">
        <v>149278</v>
      </c>
      <c r="CS37" s="619"/>
      <c r="CT37" s="619"/>
      <c r="CU37" s="619"/>
      <c r="CV37" s="619"/>
      <c r="CW37" s="619"/>
      <c r="CX37" s="619"/>
      <c r="CY37" s="620"/>
      <c r="CZ37" s="612">
        <v>0.4</v>
      </c>
      <c r="DA37" s="621"/>
      <c r="DB37" s="621"/>
      <c r="DC37" s="622"/>
      <c r="DD37" s="615">
        <v>149278</v>
      </c>
      <c r="DE37" s="619"/>
      <c r="DF37" s="619"/>
      <c r="DG37" s="619"/>
      <c r="DH37" s="619"/>
      <c r="DI37" s="619"/>
      <c r="DJ37" s="619"/>
      <c r="DK37" s="620"/>
      <c r="DL37" s="615">
        <v>149278</v>
      </c>
      <c r="DM37" s="619"/>
      <c r="DN37" s="619"/>
      <c r="DO37" s="619"/>
      <c r="DP37" s="619"/>
      <c r="DQ37" s="619"/>
      <c r="DR37" s="619"/>
      <c r="DS37" s="619"/>
      <c r="DT37" s="619"/>
      <c r="DU37" s="619"/>
      <c r="DV37" s="620"/>
      <c r="DW37" s="612">
        <v>0.7</v>
      </c>
      <c r="DX37" s="621"/>
      <c r="DY37" s="621"/>
      <c r="DZ37" s="621"/>
      <c r="EA37" s="621"/>
      <c r="EB37" s="621"/>
      <c r="EC37" s="640"/>
    </row>
    <row r="38" spans="2:133" ht="11.25" customHeight="1" x14ac:dyDescent="0.15">
      <c r="B38" s="606" t="s">
        <v>333</v>
      </c>
      <c r="C38" s="607"/>
      <c r="D38" s="607"/>
      <c r="E38" s="607"/>
      <c r="F38" s="607"/>
      <c r="G38" s="607"/>
      <c r="H38" s="607"/>
      <c r="I38" s="607"/>
      <c r="J38" s="607"/>
      <c r="K38" s="607"/>
      <c r="L38" s="607"/>
      <c r="M38" s="607"/>
      <c r="N38" s="607"/>
      <c r="O38" s="607"/>
      <c r="P38" s="607"/>
      <c r="Q38" s="608"/>
      <c r="R38" s="609">
        <v>2436037</v>
      </c>
      <c r="S38" s="610"/>
      <c r="T38" s="610"/>
      <c r="U38" s="610"/>
      <c r="V38" s="610"/>
      <c r="W38" s="610"/>
      <c r="X38" s="610"/>
      <c r="Y38" s="611"/>
      <c r="Z38" s="635">
        <v>5.7</v>
      </c>
      <c r="AA38" s="635"/>
      <c r="AB38" s="635"/>
      <c r="AC38" s="635"/>
      <c r="AD38" s="636" t="s">
        <v>127</v>
      </c>
      <c r="AE38" s="636"/>
      <c r="AF38" s="636"/>
      <c r="AG38" s="636"/>
      <c r="AH38" s="636"/>
      <c r="AI38" s="636"/>
      <c r="AJ38" s="636"/>
      <c r="AK38" s="636"/>
      <c r="AL38" s="612" t="s">
        <v>127</v>
      </c>
      <c r="AM38" s="613"/>
      <c r="AN38" s="613"/>
      <c r="AO38" s="637"/>
      <c r="AQ38" s="641" t="s">
        <v>334</v>
      </c>
      <c r="AR38" s="642"/>
      <c r="AS38" s="642"/>
      <c r="AT38" s="642"/>
      <c r="AU38" s="642"/>
      <c r="AV38" s="642"/>
      <c r="AW38" s="642"/>
      <c r="AX38" s="642"/>
      <c r="AY38" s="643"/>
      <c r="AZ38" s="609">
        <v>504720</v>
      </c>
      <c r="BA38" s="610"/>
      <c r="BB38" s="610"/>
      <c r="BC38" s="610"/>
      <c r="BD38" s="619"/>
      <c r="BE38" s="619"/>
      <c r="BF38" s="644"/>
      <c r="BG38" s="606" t="s">
        <v>335</v>
      </c>
      <c r="BH38" s="607"/>
      <c r="BI38" s="607"/>
      <c r="BJ38" s="607"/>
      <c r="BK38" s="607"/>
      <c r="BL38" s="607"/>
      <c r="BM38" s="607"/>
      <c r="BN38" s="607"/>
      <c r="BO38" s="607"/>
      <c r="BP38" s="607"/>
      <c r="BQ38" s="607"/>
      <c r="BR38" s="607"/>
      <c r="BS38" s="607"/>
      <c r="BT38" s="607"/>
      <c r="BU38" s="608"/>
      <c r="BV38" s="609">
        <v>11607</v>
      </c>
      <c r="BW38" s="610"/>
      <c r="BX38" s="610"/>
      <c r="BY38" s="610"/>
      <c r="BZ38" s="610"/>
      <c r="CA38" s="610"/>
      <c r="CB38" s="645"/>
      <c r="CD38" s="606" t="s">
        <v>336</v>
      </c>
      <c r="CE38" s="607"/>
      <c r="CF38" s="607"/>
      <c r="CG38" s="607"/>
      <c r="CH38" s="607"/>
      <c r="CI38" s="607"/>
      <c r="CJ38" s="607"/>
      <c r="CK38" s="607"/>
      <c r="CL38" s="607"/>
      <c r="CM38" s="607"/>
      <c r="CN38" s="607"/>
      <c r="CO38" s="607"/>
      <c r="CP38" s="607"/>
      <c r="CQ38" s="608"/>
      <c r="CR38" s="609">
        <v>2949882</v>
      </c>
      <c r="CS38" s="610"/>
      <c r="CT38" s="610"/>
      <c r="CU38" s="610"/>
      <c r="CV38" s="610"/>
      <c r="CW38" s="610"/>
      <c r="CX38" s="610"/>
      <c r="CY38" s="611"/>
      <c r="CZ38" s="612">
        <v>7.5</v>
      </c>
      <c r="DA38" s="621"/>
      <c r="DB38" s="621"/>
      <c r="DC38" s="622"/>
      <c r="DD38" s="615">
        <v>2424603</v>
      </c>
      <c r="DE38" s="610"/>
      <c r="DF38" s="610"/>
      <c r="DG38" s="610"/>
      <c r="DH38" s="610"/>
      <c r="DI38" s="610"/>
      <c r="DJ38" s="610"/>
      <c r="DK38" s="611"/>
      <c r="DL38" s="615">
        <v>2311334</v>
      </c>
      <c r="DM38" s="610"/>
      <c r="DN38" s="610"/>
      <c r="DO38" s="610"/>
      <c r="DP38" s="610"/>
      <c r="DQ38" s="610"/>
      <c r="DR38" s="610"/>
      <c r="DS38" s="610"/>
      <c r="DT38" s="610"/>
      <c r="DU38" s="610"/>
      <c r="DV38" s="611"/>
      <c r="DW38" s="612">
        <v>11.2</v>
      </c>
      <c r="DX38" s="621"/>
      <c r="DY38" s="621"/>
      <c r="DZ38" s="621"/>
      <c r="EA38" s="621"/>
      <c r="EB38" s="621"/>
      <c r="EC38" s="640"/>
    </row>
    <row r="39" spans="2:133" ht="11.25" customHeight="1" x14ac:dyDescent="0.15">
      <c r="B39" s="606" t="s">
        <v>337</v>
      </c>
      <c r="C39" s="607"/>
      <c r="D39" s="607"/>
      <c r="E39" s="607"/>
      <c r="F39" s="607"/>
      <c r="G39" s="607"/>
      <c r="H39" s="607"/>
      <c r="I39" s="607"/>
      <c r="J39" s="607"/>
      <c r="K39" s="607"/>
      <c r="L39" s="607"/>
      <c r="M39" s="607"/>
      <c r="N39" s="607"/>
      <c r="O39" s="607"/>
      <c r="P39" s="607"/>
      <c r="Q39" s="608"/>
      <c r="R39" s="609">
        <v>962390</v>
      </c>
      <c r="S39" s="610"/>
      <c r="T39" s="610"/>
      <c r="U39" s="610"/>
      <c r="V39" s="610"/>
      <c r="W39" s="610"/>
      <c r="X39" s="610"/>
      <c r="Y39" s="611"/>
      <c r="Z39" s="635">
        <v>2.2999999999999998</v>
      </c>
      <c r="AA39" s="635"/>
      <c r="AB39" s="635"/>
      <c r="AC39" s="635"/>
      <c r="AD39" s="636">
        <v>7831</v>
      </c>
      <c r="AE39" s="636"/>
      <c r="AF39" s="636"/>
      <c r="AG39" s="636"/>
      <c r="AH39" s="636"/>
      <c r="AI39" s="636"/>
      <c r="AJ39" s="636"/>
      <c r="AK39" s="636"/>
      <c r="AL39" s="612">
        <v>0</v>
      </c>
      <c r="AM39" s="613"/>
      <c r="AN39" s="613"/>
      <c r="AO39" s="637"/>
      <c r="AQ39" s="641" t="s">
        <v>338</v>
      </c>
      <c r="AR39" s="642"/>
      <c r="AS39" s="642"/>
      <c r="AT39" s="642"/>
      <c r="AU39" s="642"/>
      <c r="AV39" s="642"/>
      <c r="AW39" s="642"/>
      <c r="AX39" s="642"/>
      <c r="AY39" s="643"/>
      <c r="AZ39" s="609">
        <v>414139</v>
      </c>
      <c r="BA39" s="610"/>
      <c r="BB39" s="610"/>
      <c r="BC39" s="610"/>
      <c r="BD39" s="619"/>
      <c r="BE39" s="619"/>
      <c r="BF39" s="644"/>
      <c r="BG39" s="606" t="s">
        <v>339</v>
      </c>
      <c r="BH39" s="607"/>
      <c r="BI39" s="607"/>
      <c r="BJ39" s="607"/>
      <c r="BK39" s="607"/>
      <c r="BL39" s="607"/>
      <c r="BM39" s="607"/>
      <c r="BN39" s="607"/>
      <c r="BO39" s="607"/>
      <c r="BP39" s="607"/>
      <c r="BQ39" s="607"/>
      <c r="BR39" s="607"/>
      <c r="BS39" s="607"/>
      <c r="BT39" s="607"/>
      <c r="BU39" s="608"/>
      <c r="BV39" s="609">
        <v>17565</v>
      </c>
      <c r="BW39" s="610"/>
      <c r="BX39" s="610"/>
      <c r="BY39" s="610"/>
      <c r="BZ39" s="610"/>
      <c r="CA39" s="610"/>
      <c r="CB39" s="645"/>
      <c r="CD39" s="606" t="s">
        <v>340</v>
      </c>
      <c r="CE39" s="607"/>
      <c r="CF39" s="607"/>
      <c r="CG39" s="607"/>
      <c r="CH39" s="607"/>
      <c r="CI39" s="607"/>
      <c r="CJ39" s="607"/>
      <c r="CK39" s="607"/>
      <c r="CL39" s="607"/>
      <c r="CM39" s="607"/>
      <c r="CN39" s="607"/>
      <c r="CO39" s="607"/>
      <c r="CP39" s="607"/>
      <c r="CQ39" s="608"/>
      <c r="CR39" s="609">
        <v>2016021</v>
      </c>
      <c r="CS39" s="619"/>
      <c r="CT39" s="619"/>
      <c r="CU39" s="619"/>
      <c r="CV39" s="619"/>
      <c r="CW39" s="619"/>
      <c r="CX39" s="619"/>
      <c r="CY39" s="620"/>
      <c r="CZ39" s="612">
        <v>5.0999999999999996</v>
      </c>
      <c r="DA39" s="621"/>
      <c r="DB39" s="621"/>
      <c r="DC39" s="622"/>
      <c r="DD39" s="615">
        <v>2012532</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0"/>
    </row>
    <row r="40" spans="2:133" ht="11.25" customHeight="1" x14ac:dyDescent="0.15">
      <c r="B40" s="606" t="s">
        <v>341</v>
      </c>
      <c r="C40" s="607"/>
      <c r="D40" s="607"/>
      <c r="E40" s="607"/>
      <c r="F40" s="607"/>
      <c r="G40" s="607"/>
      <c r="H40" s="607"/>
      <c r="I40" s="607"/>
      <c r="J40" s="607"/>
      <c r="K40" s="607"/>
      <c r="L40" s="607"/>
      <c r="M40" s="607"/>
      <c r="N40" s="607"/>
      <c r="O40" s="607"/>
      <c r="P40" s="607"/>
      <c r="Q40" s="608"/>
      <c r="R40" s="609">
        <v>3645600</v>
      </c>
      <c r="S40" s="610"/>
      <c r="T40" s="610"/>
      <c r="U40" s="610"/>
      <c r="V40" s="610"/>
      <c r="W40" s="610"/>
      <c r="X40" s="610"/>
      <c r="Y40" s="611"/>
      <c r="Z40" s="635">
        <v>8.6</v>
      </c>
      <c r="AA40" s="635"/>
      <c r="AB40" s="635"/>
      <c r="AC40" s="635"/>
      <c r="AD40" s="636" t="s">
        <v>127</v>
      </c>
      <c r="AE40" s="636"/>
      <c r="AF40" s="636"/>
      <c r="AG40" s="636"/>
      <c r="AH40" s="636"/>
      <c r="AI40" s="636"/>
      <c r="AJ40" s="636"/>
      <c r="AK40" s="636"/>
      <c r="AL40" s="612" t="s">
        <v>127</v>
      </c>
      <c r="AM40" s="613"/>
      <c r="AN40" s="613"/>
      <c r="AO40" s="637"/>
      <c r="AQ40" s="641" t="s">
        <v>342</v>
      </c>
      <c r="AR40" s="642"/>
      <c r="AS40" s="642"/>
      <c r="AT40" s="642"/>
      <c r="AU40" s="642"/>
      <c r="AV40" s="642"/>
      <c r="AW40" s="642"/>
      <c r="AX40" s="642"/>
      <c r="AY40" s="643"/>
      <c r="AZ40" s="609" t="s">
        <v>127</v>
      </c>
      <c r="BA40" s="610"/>
      <c r="BB40" s="610"/>
      <c r="BC40" s="610"/>
      <c r="BD40" s="619"/>
      <c r="BE40" s="619"/>
      <c r="BF40" s="644"/>
      <c r="BG40" s="646" t="s">
        <v>343</v>
      </c>
      <c r="BH40" s="647"/>
      <c r="BI40" s="647"/>
      <c r="BJ40" s="647"/>
      <c r="BK40" s="647"/>
      <c r="BL40" s="345"/>
      <c r="BM40" s="607" t="s">
        <v>344</v>
      </c>
      <c r="BN40" s="607"/>
      <c r="BO40" s="607"/>
      <c r="BP40" s="607"/>
      <c r="BQ40" s="607"/>
      <c r="BR40" s="607"/>
      <c r="BS40" s="607"/>
      <c r="BT40" s="607"/>
      <c r="BU40" s="608"/>
      <c r="BV40" s="609">
        <v>103</v>
      </c>
      <c r="BW40" s="610"/>
      <c r="BX40" s="610"/>
      <c r="BY40" s="610"/>
      <c r="BZ40" s="610"/>
      <c r="CA40" s="610"/>
      <c r="CB40" s="645"/>
      <c r="CD40" s="606" t="s">
        <v>345</v>
      </c>
      <c r="CE40" s="607"/>
      <c r="CF40" s="607"/>
      <c r="CG40" s="607"/>
      <c r="CH40" s="607"/>
      <c r="CI40" s="607"/>
      <c r="CJ40" s="607"/>
      <c r="CK40" s="607"/>
      <c r="CL40" s="607"/>
      <c r="CM40" s="607"/>
      <c r="CN40" s="607"/>
      <c r="CO40" s="607"/>
      <c r="CP40" s="607"/>
      <c r="CQ40" s="608"/>
      <c r="CR40" s="609">
        <v>820004</v>
      </c>
      <c r="CS40" s="610"/>
      <c r="CT40" s="610"/>
      <c r="CU40" s="610"/>
      <c r="CV40" s="610"/>
      <c r="CW40" s="610"/>
      <c r="CX40" s="610"/>
      <c r="CY40" s="611"/>
      <c r="CZ40" s="612">
        <v>2.1</v>
      </c>
      <c r="DA40" s="621"/>
      <c r="DB40" s="621"/>
      <c r="DC40" s="622"/>
      <c r="DD40" s="615">
        <v>197243</v>
      </c>
      <c r="DE40" s="610"/>
      <c r="DF40" s="610"/>
      <c r="DG40" s="610"/>
      <c r="DH40" s="610"/>
      <c r="DI40" s="610"/>
      <c r="DJ40" s="610"/>
      <c r="DK40" s="611"/>
      <c r="DL40" s="615">
        <v>3750</v>
      </c>
      <c r="DM40" s="610"/>
      <c r="DN40" s="610"/>
      <c r="DO40" s="610"/>
      <c r="DP40" s="610"/>
      <c r="DQ40" s="610"/>
      <c r="DR40" s="610"/>
      <c r="DS40" s="610"/>
      <c r="DT40" s="610"/>
      <c r="DU40" s="610"/>
      <c r="DV40" s="611"/>
      <c r="DW40" s="612">
        <v>0</v>
      </c>
      <c r="DX40" s="621"/>
      <c r="DY40" s="621"/>
      <c r="DZ40" s="621"/>
      <c r="EA40" s="621"/>
      <c r="EB40" s="621"/>
      <c r="EC40" s="640"/>
    </row>
    <row r="41" spans="2:133" ht="11.25" customHeight="1" x14ac:dyDescent="0.15">
      <c r="B41" s="606" t="s">
        <v>346</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1" t="s">
        <v>347</v>
      </c>
      <c r="AR41" s="642"/>
      <c r="AS41" s="642"/>
      <c r="AT41" s="642"/>
      <c r="AU41" s="642"/>
      <c r="AV41" s="642"/>
      <c r="AW41" s="642"/>
      <c r="AX41" s="642"/>
      <c r="AY41" s="643"/>
      <c r="AZ41" s="609">
        <v>664553</v>
      </c>
      <c r="BA41" s="610"/>
      <c r="BB41" s="610"/>
      <c r="BC41" s="610"/>
      <c r="BD41" s="619"/>
      <c r="BE41" s="619"/>
      <c r="BF41" s="644"/>
      <c r="BG41" s="646"/>
      <c r="BH41" s="647"/>
      <c r="BI41" s="647"/>
      <c r="BJ41" s="647"/>
      <c r="BK41" s="647"/>
      <c r="BL41" s="345"/>
      <c r="BM41" s="607" t="s">
        <v>348</v>
      </c>
      <c r="BN41" s="607"/>
      <c r="BO41" s="607"/>
      <c r="BP41" s="607"/>
      <c r="BQ41" s="607"/>
      <c r="BR41" s="607"/>
      <c r="BS41" s="607"/>
      <c r="BT41" s="607"/>
      <c r="BU41" s="608"/>
      <c r="BV41" s="609">
        <v>1</v>
      </c>
      <c r="BW41" s="610"/>
      <c r="BX41" s="610"/>
      <c r="BY41" s="610"/>
      <c r="BZ41" s="610"/>
      <c r="CA41" s="610"/>
      <c r="CB41" s="645"/>
      <c r="CD41" s="606" t="s">
        <v>349</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350</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50" t="s">
        <v>351</v>
      </c>
      <c r="AR42" s="651"/>
      <c r="AS42" s="651"/>
      <c r="AT42" s="651"/>
      <c r="AU42" s="651"/>
      <c r="AV42" s="651"/>
      <c r="AW42" s="651"/>
      <c r="AX42" s="651"/>
      <c r="AY42" s="652"/>
      <c r="AZ42" s="589">
        <v>2256329</v>
      </c>
      <c r="BA42" s="623"/>
      <c r="BB42" s="623"/>
      <c r="BC42" s="623"/>
      <c r="BD42" s="590"/>
      <c r="BE42" s="590"/>
      <c r="BF42" s="638"/>
      <c r="BG42" s="648"/>
      <c r="BH42" s="649"/>
      <c r="BI42" s="649"/>
      <c r="BJ42" s="649"/>
      <c r="BK42" s="649"/>
      <c r="BL42" s="346"/>
      <c r="BM42" s="587" t="s">
        <v>352</v>
      </c>
      <c r="BN42" s="587"/>
      <c r="BO42" s="587"/>
      <c r="BP42" s="587"/>
      <c r="BQ42" s="587"/>
      <c r="BR42" s="587"/>
      <c r="BS42" s="587"/>
      <c r="BT42" s="587"/>
      <c r="BU42" s="588"/>
      <c r="BV42" s="589">
        <v>351</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6883001</v>
      </c>
      <c r="CS42" s="619"/>
      <c r="CT42" s="619"/>
      <c r="CU42" s="619"/>
      <c r="CV42" s="619"/>
      <c r="CW42" s="619"/>
      <c r="CX42" s="619"/>
      <c r="CY42" s="620"/>
      <c r="CZ42" s="612">
        <v>17.399999999999999</v>
      </c>
      <c r="DA42" s="621"/>
      <c r="DB42" s="621"/>
      <c r="DC42" s="622"/>
      <c r="DD42" s="615">
        <v>1181857</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354</v>
      </c>
      <c r="C43" s="607"/>
      <c r="D43" s="607"/>
      <c r="E43" s="607"/>
      <c r="F43" s="607"/>
      <c r="G43" s="607"/>
      <c r="H43" s="607"/>
      <c r="I43" s="607"/>
      <c r="J43" s="607"/>
      <c r="K43" s="607"/>
      <c r="L43" s="607"/>
      <c r="M43" s="607"/>
      <c r="N43" s="607"/>
      <c r="O43" s="607"/>
      <c r="P43" s="607"/>
      <c r="Q43" s="608"/>
      <c r="R43" s="609">
        <v>55500</v>
      </c>
      <c r="S43" s="610"/>
      <c r="T43" s="610"/>
      <c r="U43" s="610"/>
      <c r="V43" s="610"/>
      <c r="W43" s="610"/>
      <c r="X43" s="610"/>
      <c r="Y43" s="611"/>
      <c r="Z43" s="635">
        <v>0.1</v>
      </c>
      <c r="AA43" s="635"/>
      <c r="AB43" s="635"/>
      <c r="AC43" s="635"/>
      <c r="AD43" s="636" t="s">
        <v>127</v>
      </c>
      <c r="AE43" s="636"/>
      <c r="AF43" s="636"/>
      <c r="AG43" s="636"/>
      <c r="AH43" s="636"/>
      <c r="AI43" s="636"/>
      <c r="AJ43" s="636"/>
      <c r="AK43" s="636"/>
      <c r="AL43" s="612" t="s">
        <v>127</v>
      </c>
      <c r="AM43" s="613"/>
      <c r="AN43" s="613"/>
      <c r="AO43" s="637"/>
      <c r="CD43" s="606" t="s">
        <v>355</v>
      </c>
      <c r="CE43" s="607"/>
      <c r="CF43" s="607"/>
      <c r="CG43" s="607"/>
      <c r="CH43" s="607"/>
      <c r="CI43" s="607"/>
      <c r="CJ43" s="607"/>
      <c r="CK43" s="607"/>
      <c r="CL43" s="607"/>
      <c r="CM43" s="607"/>
      <c r="CN43" s="607"/>
      <c r="CO43" s="607"/>
      <c r="CP43" s="607"/>
      <c r="CQ43" s="608"/>
      <c r="CR43" s="609">
        <v>193160</v>
      </c>
      <c r="CS43" s="619"/>
      <c r="CT43" s="619"/>
      <c r="CU43" s="619"/>
      <c r="CV43" s="619"/>
      <c r="CW43" s="619"/>
      <c r="CX43" s="619"/>
      <c r="CY43" s="620"/>
      <c r="CZ43" s="612">
        <v>0.5</v>
      </c>
      <c r="DA43" s="621"/>
      <c r="DB43" s="621"/>
      <c r="DC43" s="622"/>
      <c r="DD43" s="615">
        <v>193160</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356</v>
      </c>
      <c r="C44" s="587"/>
      <c r="D44" s="587"/>
      <c r="E44" s="587"/>
      <c r="F44" s="587"/>
      <c r="G44" s="587"/>
      <c r="H44" s="587"/>
      <c r="I44" s="587"/>
      <c r="J44" s="587"/>
      <c r="K44" s="587"/>
      <c r="L44" s="587"/>
      <c r="M44" s="587"/>
      <c r="N44" s="587"/>
      <c r="O44" s="587"/>
      <c r="P44" s="587"/>
      <c r="Q44" s="588"/>
      <c r="R44" s="589">
        <v>42402580</v>
      </c>
      <c r="S44" s="623"/>
      <c r="T44" s="623"/>
      <c r="U44" s="623"/>
      <c r="V44" s="623"/>
      <c r="W44" s="623"/>
      <c r="X44" s="623"/>
      <c r="Y44" s="624"/>
      <c r="Z44" s="625">
        <v>100</v>
      </c>
      <c r="AA44" s="625"/>
      <c r="AB44" s="625"/>
      <c r="AC44" s="625"/>
      <c r="AD44" s="626">
        <v>20590899</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6685253</v>
      </c>
      <c r="CS44" s="610"/>
      <c r="CT44" s="610"/>
      <c r="CU44" s="610"/>
      <c r="CV44" s="610"/>
      <c r="CW44" s="610"/>
      <c r="CX44" s="610"/>
      <c r="CY44" s="611"/>
      <c r="CZ44" s="612">
        <v>16.899999999999999</v>
      </c>
      <c r="DA44" s="613"/>
      <c r="DB44" s="613"/>
      <c r="DC44" s="614"/>
      <c r="DD44" s="615">
        <v>1059545</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358</v>
      </c>
      <c r="CG45" s="607"/>
      <c r="CH45" s="607"/>
      <c r="CI45" s="607"/>
      <c r="CJ45" s="607"/>
      <c r="CK45" s="607"/>
      <c r="CL45" s="607"/>
      <c r="CM45" s="607"/>
      <c r="CN45" s="607"/>
      <c r="CO45" s="607"/>
      <c r="CP45" s="607"/>
      <c r="CQ45" s="608"/>
      <c r="CR45" s="609">
        <v>4528878</v>
      </c>
      <c r="CS45" s="619"/>
      <c r="CT45" s="619"/>
      <c r="CU45" s="619"/>
      <c r="CV45" s="619"/>
      <c r="CW45" s="619"/>
      <c r="CX45" s="619"/>
      <c r="CY45" s="620"/>
      <c r="CZ45" s="612">
        <v>11.5</v>
      </c>
      <c r="DA45" s="621"/>
      <c r="DB45" s="621"/>
      <c r="DC45" s="622"/>
      <c r="DD45" s="615">
        <v>262727</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359</v>
      </c>
      <c r="CD46" s="631"/>
      <c r="CE46" s="632"/>
      <c r="CF46" s="606" t="s">
        <v>360</v>
      </c>
      <c r="CG46" s="607"/>
      <c r="CH46" s="607"/>
      <c r="CI46" s="607"/>
      <c r="CJ46" s="607"/>
      <c r="CK46" s="607"/>
      <c r="CL46" s="607"/>
      <c r="CM46" s="607"/>
      <c r="CN46" s="607"/>
      <c r="CO46" s="607"/>
      <c r="CP46" s="607"/>
      <c r="CQ46" s="608"/>
      <c r="CR46" s="609">
        <v>2123516</v>
      </c>
      <c r="CS46" s="610"/>
      <c r="CT46" s="610"/>
      <c r="CU46" s="610"/>
      <c r="CV46" s="610"/>
      <c r="CW46" s="610"/>
      <c r="CX46" s="610"/>
      <c r="CY46" s="611"/>
      <c r="CZ46" s="612">
        <v>5.4</v>
      </c>
      <c r="DA46" s="613"/>
      <c r="DB46" s="613"/>
      <c r="DC46" s="614"/>
      <c r="DD46" s="615">
        <v>785144</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v>197748</v>
      </c>
      <c r="CS47" s="619"/>
      <c r="CT47" s="619"/>
      <c r="CU47" s="619"/>
      <c r="CV47" s="619"/>
      <c r="CW47" s="619"/>
      <c r="CX47" s="619"/>
      <c r="CY47" s="620"/>
      <c r="CZ47" s="612">
        <v>0.5</v>
      </c>
      <c r="DA47" s="621"/>
      <c r="DB47" s="621"/>
      <c r="DC47" s="622"/>
      <c r="DD47" s="615">
        <v>122312</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4"/>
      <c r="CD49" s="586" t="s">
        <v>365</v>
      </c>
      <c r="CE49" s="587"/>
      <c r="CF49" s="587"/>
      <c r="CG49" s="587"/>
      <c r="CH49" s="587"/>
      <c r="CI49" s="587"/>
      <c r="CJ49" s="587"/>
      <c r="CK49" s="587"/>
      <c r="CL49" s="587"/>
      <c r="CM49" s="587"/>
      <c r="CN49" s="587"/>
      <c r="CO49" s="587"/>
      <c r="CP49" s="587"/>
      <c r="CQ49" s="588"/>
      <c r="CR49" s="589">
        <v>39527141</v>
      </c>
      <c r="CS49" s="590"/>
      <c r="CT49" s="590"/>
      <c r="CU49" s="590"/>
      <c r="CV49" s="590"/>
      <c r="CW49" s="590"/>
      <c r="CX49" s="590"/>
      <c r="CY49" s="591"/>
      <c r="CZ49" s="592">
        <v>100</v>
      </c>
      <c r="DA49" s="593"/>
      <c r="DB49" s="593"/>
      <c r="DC49" s="594"/>
      <c r="DD49" s="595">
        <v>23252353</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4"/>
    </row>
  </sheetData>
  <sheetProtection algorithmName="SHA-512" hashValue="nnyVE5MG+tBfQtlJt7U3zo826Fqi0Fd/ZkqZQkEMxqhf/jkteSL4UfuCID9G6L9JFHTV07tBiKlWxKCM4E25Dg==" saltValue="CYOqgXu9/QyTSG/eGeR+O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3" t="s">
        <v>366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367</v>
      </c>
      <c r="DK2" s="1075"/>
      <c r="DL2" s="1075"/>
      <c r="DM2" s="1075"/>
      <c r="DN2" s="1075"/>
      <c r="DO2" s="1076"/>
      <c r="DP2" s="214"/>
      <c r="DQ2" s="1074" t="s">
        <v>368</v>
      </c>
      <c r="DR2" s="1075"/>
      <c r="DS2" s="1075"/>
      <c r="DT2" s="1075"/>
      <c r="DU2" s="1075"/>
      <c r="DV2" s="1075"/>
      <c r="DW2" s="1075"/>
      <c r="DX2" s="1075"/>
      <c r="DY2" s="1075"/>
      <c r="DZ2" s="1076"/>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369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371</v>
      </c>
      <c r="B5" s="979"/>
      <c r="C5" s="979"/>
      <c r="D5" s="979"/>
      <c r="E5" s="979"/>
      <c r="F5" s="979"/>
      <c r="G5" s="979"/>
      <c r="H5" s="979"/>
      <c r="I5" s="979"/>
      <c r="J5" s="979"/>
      <c r="K5" s="979"/>
      <c r="L5" s="979"/>
      <c r="M5" s="979"/>
      <c r="N5" s="979"/>
      <c r="O5" s="979"/>
      <c r="P5" s="980"/>
      <c r="Q5" s="984" t="s">
        <v>372</v>
      </c>
      <c r="R5" s="985"/>
      <c r="S5" s="985"/>
      <c r="T5" s="985"/>
      <c r="U5" s="986"/>
      <c r="V5" s="984" t="s">
        <v>373</v>
      </c>
      <c r="W5" s="985"/>
      <c r="X5" s="985"/>
      <c r="Y5" s="985"/>
      <c r="Z5" s="986"/>
      <c r="AA5" s="984" t="s">
        <v>374</v>
      </c>
      <c r="AB5" s="985"/>
      <c r="AC5" s="985"/>
      <c r="AD5" s="985"/>
      <c r="AE5" s="985"/>
      <c r="AF5" s="1077" t="s">
        <v>375</v>
      </c>
      <c r="AG5" s="985"/>
      <c r="AH5" s="985"/>
      <c r="AI5" s="985"/>
      <c r="AJ5" s="998"/>
      <c r="AK5" s="985" t="s">
        <v>376</v>
      </c>
      <c r="AL5" s="985"/>
      <c r="AM5" s="985"/>
      <c r="AN5" s="985"/>
      <c r="AO5" s="986"/>
      <c r="AP5" s="984" t="s">
        <v>377</v>
      </c>
      <c r="AQ5" s="985"/>
      <c r="AR5" s="985"/>
      <c r="AS5" s="985"/>
      <c r="AT5" s="986"/>
      <c r="AU5" s="984" t="s">
        <v>378</v>
      </c>
      <c r="AV5" s="985"/>
      <c r="AW5" s="985"/>
      <c r="AX5" s="985"/>
      <c r="AY5" s="998"/>
      <c r="AZ5" s="218"/>
      <c r="BA5" s="218"/>
      <c r="BB5" s="218"/>
      <c r="BC5" s="218"/>
      <c r="BD5" s="218"/>
      <c r="BE5" s="219"/>
      <c r="BF5" s="219"/>
      <c r="BG5" s="219"/>
      <c r="BH5" s="219"/>
      <c r="BI5" s="219"/>
      <c r="BJ5" s="219"/>
      <c r="BK5" s="219"/>
      <c r="BL5" s="219"/>
      <c r="BM5" s="219"/>
      <c r="BN5" s="219"/>
      <c r="BO5" s="219"/>
      <c r="BP5" s="219"/>
      <c r="BQ5" s="978" t="s">
        <v>379</v>
      </c>
      <c r="BR5" s="979"/>
      <c r="BS5" s="979"/>
      <c r="BT5" s="979"/>
      <c r="BU5" s="979"/>
      <c r="BV5" s="979"/>
      <c r="BW5" s="979"/>
      <c r="BX5" s="979"/>
      <c r="BY5" s="979"/>
      <c r="BZ5" s="979"/>
      <c r="CA5" s="979"/>
      <c r="CB5" s="979"/>
      <c r="CC5" s="979"/>
      <c r="CD5" s="979"/>
      <c r="CE5" s="979"/>
      <c r="CF5" s="979"/>
      <c r="CG5" s="980"/>
      <c r="CH5" s="984" t="s">
        <v>380</v>
      </c>
      <c r="CI5" s="985"/>
      <c r="CJ5" s="985"/>
      <c r="CK5" s="985"/>
      <c r="CL5" s="986"/>
      <c r="CM5" s="984" t="s">
        <v>381</v>
      </c>
      <c r="CN5" s="985"/>
      <c r="CO5" s="985"/>
      <c r="CP5" s="985"/>
      <c r="CQ5" s="986"/>
      <c r="CR5" s="984" t="s">
        <v>382</v>
      </c>
      <c r="CS5" s="985"/>
      <c r="CT5" s="985"/>
      <c r="CU5" s="985"/>
      <c r="CV5" s="986"/>
      <c r="CW5" s="984" t="s">
        <v>383</v>
      </c>
      <c r="CX5" s="985"/>
      <c r="CY5" s="985"/>
      <c r="CZ5" s="985"/>
      <c r="DA5" s="986"/>
      <c r="DB5" s="984" t="s">
        <v>384</v>
      </c>
      <c r="DC5" s="985"/>
      <c r="DD5" s="985"/>
      <c r="DE5" s="985"/>
      <c r="DF5" s="986"/>
      <c r="DG5" s="1067" t="s">
        <v>385</v>
      </c>
      <c r="DH5" s="1068"/>
      <c r="DI5" s="1068"/>
      <c r="DJ5" s="1068"/>
      <c r="DK5" s="1069"/>
      <c r="DL5" s="1067" t="s">
        <v>386</v>
      </c>
      <c r="DM5" s="1068"/>
      <c r="DN5" s="1068"/>
      <c r="DO5" s="1068"/>
      <c r="DP5" s="1069"/>
      <c r="DQ5" s="984" t="s">
        <v>387</v>
      </c>
      <c r="DR5" s="985"/>
      <c r="DS5" s="985"/>
      <c r="DT5" s="985"/>
      <c r="DU5" s="986"/>
      <c r="DV5" s="984" t="s">
        <v>378</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15">
      <c r="A7" s="222">
        <v>1</v>
      </c>
      <c r="B7" s="1030" t="s">
        <v>388</v>
      </c>
      <c r="C7" s="1031"/>
      <c r="D7" s="1031"/>
      <c r="E7" s="1031"/>
      <c r="F7" s="1031"/>
      <c r="G7" s="1031"/>
      <c r="H7" s="1031"/>
      <c r="I7" s="1031"/>
      <c r="J7" s="1031"/>
      <c r="K7" s="1031"/>
      <c r="L7" s="1031"/>
      <c r="M7" s="1031"/>
      <c r="N7" s="1031"/>
      <c r="O7" s="1031"/>
      <c r="P7" s="1032"/>
      <c r="Q7" s="1085">
        <v>42373</v>
      </c>
      <c r="R7" s="1086"/>
      <c r="S7" s="1086"/>
      <c r="T7" s="1086"/>
      <c r="U7" s="1086"/>
      <c r="V7" s="1086">
        <v>39497</v>
      </c>
      <c r="W7" s="1086"/>
      <c r="X7" s="1086"/>
      <c r="Y7" s="1086"/>
      <c r="Z7" s="1086"/>
      <c r="AA7" s="1086">
        <v>2875</v>
      </c>
      <c r="AB7" s="1086"/>
      <c r="AC7" s="1086"/>
      <c r="AD7" s="1086"/>
      <c r="AE7" s="1087"/>
      <c r="AF7" s="1088">
        <v>2364</v>
      </c>
      <c r="AG7" s="1089"/>
      <c r="AH7" s="1089"/>
      <c r="AI7" s="1089"/>
      <c r="AJ7" s="1090"/>
      <c r="AK7" s="1091">
        <v>1462</v>
      </c>
      <c r="AL7" s="1092"/>
      <c r="AM7" s="1092"/>
      <c r="AN7" s="1092"/>
      <c r="AO7" s="1092"/>
      <c r="AP7" s="1092">
        <v>16819</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583</v>
      </c>
      <c r="BT7" s="1083"/>
      <c r="BU7" s="1083"/>
      <c r="BV7" s="1083"/>
      <c r="BW7" s="1083"/>
      <c r="BX7" s="1083"/>
      <c r="BY7" s="1083"/>
      <c r="BZ7" s="1083"/>
      <c r="CA7" s="1083"/>
      <c r="CB7" s="1083"/>
      <c r="CC7" s="1083"/>
      <c r="CD7" s="1083"/>
      <c r="CE7" s="1083"/>
      <c r="CF7" s="1083"/>
      <c r="CG7" s="1095"/>
      <c r="CH7" s="1079">
        <v>-11</v>
      </c>
      <c r="CI7" s="1080"/>
      <c r="CJ7" s="1080"/>
      <c r="CK7" s="1080"/>
      <c r="CL7" s="1081"/>
      <c r="CM7" s="1079">
        <v>19</v>
      </c>
      <c r="CN7" s="1080"/>
      <c r="CO7" s="1080"/>
      <c r="CP7" s="1080"/>
      <c r="CQ7" s="1081"/>
      <c r="CR7" s="1079">
        <v>19</v>
      </c>
      <c r="CS7" s="1080"/>
      <c r="CT7" s="1080"/>
      <c r="CU7" s="1080"/>
      <c r="CV7" s="1081"/>
      <c r="CW7" s="1079">
        <v>4</v>
      </c>
      <c r="CX7" s="1080"/>
      <c r="CY7" s="1080"/>
      <c r="CZ7" s="1080"/>
      <c r="DA7" s="1081"/>
      <c r="DB7" s="1079" t="s">
        <v>582</v>
      </c>
      <c r="DC7" s="1080"/>
      <c r="DD7" s="1080"/>
      <c r="DE7" s="1080"/>
      <c r="DF7" s="1081"/>
      <c r="DG7" s="1079" t="s">
        <v>582</v>
      </c>
      <c r="DH7" s="1080"/>
      <c r="DI7" s="1080"/>
      <c r="DJ7" s="1080"/>
      <c r="DK7" s="1081"/>
      <c r="DL7" s="1079" t="s">
        <v>582</v>
      </c>
      <c r="DM7" s="1080"/>
      <c r="DN7" s="1080"/>
      <c r="DO7" s="1080"/>
      <c r="DP7" s="1081"/>
      <c r="DQ7" s="1079" t="s">
        <v>582</v>
      </c>
      <c r="DR7" s="1080"/>
      <c r="DS7" s="1080"/>
      <c r="DT7" s="1080"/>
      <c r="DU7" s="1081"/>
      <c r="DV7" s="1082"/>
      <c r="DW7" s="1083"/>
      <c r="DX7" s="1083"/>
      <c r="DY7" s="1083"/>
      <c r="DZ7" s="1084"/>
      <c r="EA7" s="220"/>
    </row>
    <row r="8" spans="1:131" s="221" customFormat="1" ht="26.25" customHeight="1" x14ac:dyDescent="0.15">
      <c r="A8" s="224">
        <v>2</v>
      </c>
      <c r="B8" s="1013" t="s">
        <v>389</v>
      </c>
      <c r="C8" s="1014"/>
      <c r="D8" s="1014"/>
      <c r="E8" s="1014"/>
      <c r="F8" s="1014"/>
      <c r="G8" s="1014"/>
      <c r="H8" s="1014"/>
      <c r="I8" s="1014"/>
      <c r="J8" s="1014"/>
      <c r="K8" s="1014"/>
      <c r="L8" s="1014"/>
      <c r="M8" s="1014"/>
      <c r="N8" s="1014"/>
      <c r="O8" s="1014"/>
      <c r="P8" s="1015"/>
      <c r="Q8" s="1021">
        <v>63</v>
      </c>
      <c r="R8" s="1022"/>
      <c r="S8" s="1022"/>
      <c r="T8" s="1022"/>
      <c r="U8" s="1022"/>
      <c r="V8" s="1022">
        <v>63</v>
      </c>
      <c r="W8" s="1022"/>
      <c r="X8" s="1022"/>
      <c r="Y8" s="1022"/>
      <c r="Z8" s="1022"/>
      <c r="AA8" s="1022" t="s">
        <v>570</v>
      </c>
      <c r="AB8" s="1022"/>
      <c r="AC8" s="1022"/>
      <c r="AD8" s="1022"/>
      <c r="AE8" s="1023"/>
      <c r="AF8" s="1018" t="s">
        <v>136</v>
      </c>
      <c r="AG8" s="1019"/>
      <c r="AH8" s="1019"/>
      <c r="AI8" s="1019"/>
      <c r="AJ8" s="1020"/>
      <c r="AK8" s="1063">
        <v>22</v>
      </c>
      <c r="AL8" s="1064"/>
      <c r="AM8" s="1064"/>
      <c r="AN8" s="1064"/>
      <c r="AO8" s="1064"/>
      <c r="AP8" s="1064" t="s">
        <v>570</v>
      </c>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15">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15">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390</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391</v>
      </c>
      <c r="B23" s="920" t="s">
        <v>392</v>
      </c>
      <c r="C23" s="921"/>
      <c r="D23" s="921"/>
      <c r="E23" s="921"/>
      <c r="F23" s="921"/>
      <c r="G23" s="921"/>
      <c r="H23" s="921"/>
      <c r="I23" s="921"/>
      <c r="J23" s="921"/>
      <c r="K23" s="921"/>
      <c r="L23" s="921"/>
      <c r="M23" s="921"/>
      <c r="N23" s="921"/>
      <c r="O23" s="921"/>
      <c r="P23" s="931"/>
      <c r="Q23" s="1050">
        <v>42413</v>
      </c>
      <c r="R23" s="1044"/>
      <c r="S23" s="1044"/>
      <c r="T23" s="1044"/>
      <c r="U23" s="1044"/>
      <c r="V23" s="1044">
        <v>39538</v>
      </c>
      <c r="W23" s="1044"/>
      <c r="X23" s="1044"/>
      <c r="Y23" s="1044"/>
      <c r="Z23" s="1044"/>
      <c r="AA23" s="1044">
        <v>2875</v>
      </c>
      <c r="AB23" s="1044"/>
      <c r="AC23" s="1044"/>
      <c r="AD23" s="1044"/>
      <c r="AE23" s="1051"/>
      <c r="AF23" s="1052">
        <v>2364</v>
      </c>
      <c r="AG23" s="1044"/>
      <c r="AH23" s="1044"/>
      <c r="AI23" s="1044"/>
      <c r="AJ23" s="1053"/>
      <c r="AK23" s="1054"/>
      <c r="AL23" s="1055"/>
      <c r="AM23" s="1055"/>
      <c r="AN23" s="1055"/>
      <c r="AO23" s="1055"/>
      <c r="AP23" s="1044">
        <v>16819</v>
      </c>
      <c r="AQ23" s="1044"/>
      <c r="AR23" s="1044"/>
      <c r="AS23" s="1044"/>
      <c r="AT23" s="1044"/>
      <c r="AU23" s="1045"/>
      <c r="AV23" s="1045"/>
      <c r="AW23" s="1045"/>
      <c r="AX23" s="1045"/>
      <c r="AY23" s="1046"/>
      <c r="AZ23" s="1047" t="s">
        <v>136</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393</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394</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371</v>
      </c>
      <c r="B26" s="979"/>
      <c r="C26" s="979"/>
      <c r="D26" s="979"/>
      <c r="E26" s="979"/>
      <c r="F26" s="979"/>
      <c r="G26" s="979"/>
      <c r="H26" s="979"/>
      <c r="I26" s="979"/>
      <c r="J26" s="979"/>
      <c r="K26" s="979"/>
      <c r="L26" s="979"/>
      <c r="M26" s="979"/>
      <c r="N26" s="979"/>
      <c r="O26" s="979"/>
      <c r="P26" s="980"/>
      <c r="Q26" s="984" t="s">
        <v>395</v>
      </c>
      <c r="R26" s="985"/>
      <c r="S26" s="985"/>
      <c r="T26" s="985"/>
      <c r="U26" s="986"/>
      <c r="V26" s="984" t="s">
        <v>396</v>
      </c>
      <c r="W26" s="985"/>
      <c r="X26" s="985"/>
      <c r="Y26" s="985"/>
      <c r="Z26" s="986"/>
      <c r="AA26" s="984" t="s">
        <v>397</v>
      </c>
      <c r="AB26" s="985"/>
      <c r="AC26" s="985"/>
      <c r="AD26" s="985"/>
      <c r="AE26" s="985"/>
      <c r="AF26" s="1038" t="s">
        <v>398</v>
      </c>
      <c r="AG26" s="991"/>
      <c r="AH26" s="991"/>
      <c r="AI26" s="991"/>
      <c r="AJ26" s="1039"/>
      <c r="AK26" s="985" t="s">
        <v>399</v>
      </c>
      <c r="AL26" s="985"/>
      <c r="AM26" s="985"/>
      <c r="AN26" s="985"/>
      <c r="AO26" s="986"/>
      <c r="AP26" s="984" t="s">
        <v>400</v>
      </c>
      <c r="AQ26" s="985"/>
      <c r="AR26" s="985"/>
      <c r="AS26" s="985"/>
      <c r="AT26" s="986"/>
      <c r="AU26" s="984" t="s">
        <v>401</v>
      </c>
      <c r="AV26" s="985"/>
      <c r="AW26" s="985"/>
      <c r="AX26" s="985"/>
      <c r="AY26" s="986"/>
      <c r="AZ26" s="984" t="s">
        <v>402</v>
      </c>
      <c r="BA26" s="985"/>
      <c r="BB26" s="985"/>
      <c r="BC26" s="985"/>
      <c r="BD26" s="986"/>
      <c r="BE26" s="984" t="s">
        <v>378</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403</v>
      </c>
      <c r="C28" s="1031"/>
      <c r="D28" s="1031"/>
      <c r="E28" s="1031"/>
      <c r="F28" s="1031"/>
      <c r="G28" s="1031"/>
      <c r="H28" s="1031"/>
      <c r="I28" s="1031"/>
      <c r="J28" s="1031"/>
      <c r="K28" s="1031"/>
      <c r="L28" s="1031"/>
      <c r="M28" s="1031"/>
      <c r="N28" s="1031"/>
      <c r="O28" s="1031"/>
      <c r="P28" s="1032"/>
      <c r="Q28" s="1033">
        <v>9650</v>
      </c>
      <c r="R28" s="1034"/>
      <c r="S28" s="1034"/>
      <c r="T28" s="1034"/>
      <c r="U28" s="1034"/>
      <c r="V28" s="1034">
        <v>8881</v>
      </c>
      <c r="W28" s="1034"/>
      <c r="X28" s="1034"/>
      <c r="Y28" s="1034"/>
      <c r="Z28" s="1034"/>
      <c r="AA28" s="1034">
        <v>769</v>
      </c>
      <c r="AB28" s="1034"/>
      <c r="AC28" s="1034"/>
      <c r="AD28" s="1034"/>
      <c r="AE28" s="1035"/>
      <c r="AF28" s="1036">
        <v>769</v>
      </c>
      <c r="AG28" s="1034"/>
      <c r="AH28" s="1034"/>
      <c r="AI28" s="1034"/>
      <c r="AJ28" s="1037"/>
      <c r="AK28" s="1025">
        <v>668</v>
      </c>
      <c r="AL28" s="1026"/>
      <c r="AM28" s="1026"/>
      <c r="AN28" s="1026"/>
      <c r="AO28" s="1026"/>
      <c r="AP28" s="1026" t="s">
        <v>570</v>
      </c>
      <c r="AQ28" s="1026"/>
      <c r="AR28" s="1026"/>
      <c r="AS28" s="1026"/>
      <c r="AT28" s="1026"/>
      <c r="AU28" s="1026" t="s">
        <v>570</v>
      </c>
      <c r="AV28" s="1026"/>
      <c r="AW28" s="1026"/>
      <c r="AX28" s="1026"/>
      <c r="AY28" s="1026"/>
      <c r="AZ28" s="1027" t="s">
        <v>584</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404</v>
      </c>
      <c r="C29" s="1014"/>
      <c r="D29" s="1014"/>
      <c r="E29" s="1014"/>
      <c r="F29" s="1014"/>
      <c r="G29" s="1014"/>
      <c r="H29" s="1014"/>
      <c r="I29" s="1014"/>
      <c r="J29" s="1014"/>
      <c r="K29" s="1014"/>
      <c r="L29" s="1014"/>
      <c r="M29" s="1014"/>
      <c r="N29" s="1014"/>
      <c r="O29" s="1014"/>
      <c r="P29" s="1015"/>
      <c r="Q29" s="1021">
        <v>107</v>
      </c>
      <c r="R29" s="1022"/>
      <c r="S29" s="1022"/>
      <c r="T29" s="1022"/>
      <c r="U29" s="1022"/>
      <c r="V29" s="1022">
        <v>100</v>
      </c>
      <c r="W29" s="1022"/>
      <c r="X29" s="1022"/>
      <c r="Y29" s="1022"/>
      <c r="Z29" s="1022"/>
      <c r="AA29" s="1022">
        <v>7</v>
      </c>
      <c r="AB29" s="1022"/>
      <c r="AC29" s="1022"/>
      <c r="AD29" s="1022"/>
      <c r="AE29" s="1023"/>
      <c r="AF29" s="1018">
        <v>7</v>
      </c>
      <c r="AG29" s="1019"/>
      <c r="AH29" s="1019"/>
      <c r="AI29" s="1019"/>
      <c r="AJ29" s="1020"/>
      <c r="AK29" s="963">
        <v>58</v>
      </c>
      <c r="AL29" s="954"/>
      <c r="AM29" s="954"/>
      <c r="AN29" s="954"/>
      <c r="AO29" s="954"/>
      <c r="AP29" s="954">
        <v>3</v>
      </c>
      <c r="AQ29" s="954"/>
      <c r="AR29" s="954"/>
      <c r="AS29" s="954"/>
      <c r="AT29" s="954"/>
      <c r="AU29" s="954">
        <v>1</v>
      </c>
      <c r="AV29" s="954"/>
      <c r="AW29" s="954"/>
      <c r="AX29" s="954"/>
      <c r="AY29" s="954"/>
      <c r="AZ29" s="1024" t="s">
        <v>584</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405</v>
      </c>
      <c r="C30" s="1014"/>
      <c r="D30" s="1014"/>
      <c r="E30" s="1014"/>
      <c r="F30" s="1014"/>
      <c r="G30" s="1014"/>
      <c r="H30" s="1014"/>
      <c r="I30" s="1014"/>
      <c r="J30" s="1014"/>
      <c r="K30" s="1014"/>
      <c r="L30" s="1014"/>
      <c r="M30" s="1014"/>
      <c r="N30" s="1014"/>
      <c r="O30" s="1014"/>
      <c r="P30" s="1015"/>
      <c r="Q30" s="1021">
        <v>7464</v>
      </c>
      <c r="R30" s="1022"/>
      <c r="S30" s="1022"/>
      <c r="T30" s="1022"/>
      <c r="U30" s="1022"/>
      <c r="V30" s="1022">
        <v>7217</v>
      </c>
      <c r="W30" s="1022"/>
      <c r="X30" s="1022"/>
      <c r="Y30" s="1022"/>
      <c r="Z30" s="1022"/>
      <c r="AA30" s="1022">
        <v>247</v>
      </c>
      <c r="AB30" s="1022"/>
      <c r="AC30" s="1022"/>
      <c r="AD30" s="1022"/>
      <c r="AE30" s="1023"/>
      <c r="AF30" s="1018">
        <v>247</v>
      </c>
      <c r="AG30" s="1019"/>
      <c r="AH30" s="1019"/>
      <c r="AI30" s="1019"/>
      <c r="AJ30" s="1020"/>
      <c r="AK30" s="963">
        <v>1131</v>
      </c>
      <c r="AL30" s="954"/>
      <c r="AM30" s="954"/>
      <c r="AN30" s="954"/>
      <c r="AO30" s="954"/>
      <c r="AP30" s="954" t="s">
        <v>570</v>
      </c>
      <c r="AQ30" s="954"/>
      <c r="AR30" s="954"/>
      <c r="AS30" s="954"/>
      <c r="AT30" s="954"/>
      <c r="AU30" s="954" t="s">
        <v>570</v>
      </c>
      <c r="AV30" s="954"/>
      <c r="AW30" s="954"/>
      <c r="AX30" s="954"/>
      <c r="AY30" s="954"/>
      <c r="AZ30" s="1024" t="s">
        <v>584</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406</v>
      </c>
      <c r="C31" s="1014"/>
      <c r="D31" s="1014"/>
      <c r="E31" s="1014"/>
      <c r="F31" s="1014"/>
      <c r="G31" s="1014"/>
      <c r="H31" s="1014"/>
      <c r="I31" s="1014"/>
      <c r="J31" s="1014"/>
      <c r="K31" s="1014"/>
      <c r="L31" s="1014"/>
      <c r="M31" s="1014"/>
      <c r="N31" s="1014"/>
      <c r="O31" s="1014"/>
      <c r="P31" s="1015"/>
      <c r="Q31" s="1021">
        <v>1194</v>
      </c>
      <c r="R31" s="1022"/>
      <c r="S31" s="1022"/>
      <c r="T31" s="1022"/>
      <c r="U31" s="1022"/>
      <c r="V31" s="1022">
        <v>1190</v>
      </c>
      <c r="W31" s="1022"/>
      <c r="X31" s="1022"/>
      <c r="Y31" s="1022"/>
      <c r="Z31" s="1022"/>
      <c r="AA31" s="1022">
        <v>4</v>
      </c>
      <c r="AB31" s="1022"/>
      <c r="AC31" s="1022"/>
      <c r="AD31" s="1022"/>
      <c r="AE31" s="1023"/>
      <c r="AF31" s="1018">
        <v>4</v>
      </c>
      <c r="AG31" s="1019"/>
      <c r="AH31" s="1019"/>
      <c r="AI31" s="1019"/>
      <c r="AJ31" s="1020"/>
      <c r="AK31" s="963">
        <v>246</v>
      </c>
      <c r="AL31" s="954"/>
      <c r="AM31" s="954"/>
      <c r="AN31" s="954"/>
      <c r="AO31" s="954"/>
      <c r="AP31" s="954" t="s">
        <v>570</v>
      </c>
      <c r="AQ31" s="954"/>
      <c r="AR31" s="954"/>
      <c r="AS31" s="954"/>
      <c r="AT31" s="954"/>
      <c r="AU31" s="954" t="s">
        <v>570</v>
      </c>
      <c r="AV31" s="954"/>
      <c r="AW31" s="954"/>
      <c r="AX31" s="954"/>
      <c r="AY31" s="954"/>
      <c r="AZ31" s="1024" t="s">
        <v>584</v>
      </c>
      <c r="BA31" s="1024"/>
      <c r="BB31" s="1024"/>
      <c r="BC31" s="1024"/>
      <c r="BD31" s="1024"/>
      <c r="BE31" s="955"/>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407</v>
      </c>
      <c r="C32" s="1014"/>
      <c r="D32" s="1014"/>
      <c r="E32" s="1014"/>
      <c r="F32" s="1014"/>
      <c r="G32" s="1014"/>
      <c r="H32" s="1014"/>
      <c r="I32" s="1014"/>
      <c r="J32" s="1014"/>
      <c r="K32" s="1014"/>
      <c r="L32" s="1014"/>
      <c r="M32" s="1014"/>
      <c r="N32" s="1014"/>
      <c r="O32" s="1014"/>
      <c r="P32" s="1015"/>
      <c r="Q32" s="1021">
        <v>33</v>
      </c>
      <c r="R32" s="1022"/>
      <c r="S32" s="1022"/>
      <c r="T32" s="1022"/>
      <c r="U32" s="1022"/>
      <c r="V32" s="1022">
        <v>29</v>
      </c>
      <c r="W32" s="1022"/>
      <c r="X32" s="1022"/>
      <c r="Y32" s="1022"/>
      <c r="Z32" s="1022"/>
      <c r="AA32" s="1022">
        <v>4</v>
      </c>
      <c r="AB32" s="1022"/>
      <c r="AC32" s="1022"/>
      <c r="AD32" s="1022"/>
      <c r="AE32" s="1023"/>
      <c r="AF32" s="1018">
        <v>4</v>
      </c>
      <c r="AG32" s="1019"/>
      <c r="AH32" s="1019"/>
      <c r="AI32" s="1019"/>
      <c r="AJ32" s="1020"/>
      <c r="AK32" s="963">
        <v>29</v>
      </c>
      <c r="AL32" s="954"/>
      <c r="AM32" s="954"/>
      <c r="AN32" s="954"/>
      <c r="AO32" s="954"/>
      <c r="AP32" s="954">
        <v>103</v>
      </c>
      <c r="AQ32" s="954"/>
      <c r="AR32" s="954"/>
      <c r="AS32" s="954"/>
      <c r="AT32" s="954"/>
      <c r="AU32" s="954">
        <v>103</v>
      </c>
      <c r="AV32" s="954"/>
      <c r="AW32" s="954"/>
      <c r="AX32" s="954"/>
      <c r="AY32" s="954"/>
      <c r="AZ32" s="1024" t="s">
        <v>570</v>
      </c>
      <c r="BA32" s="1024"/>
      <c r="BB32" s="1024"/>
      <c r="BC32" s="1024"/>
      <c r="BD32" s="1024"/>
      <c r="BE32" s="955" t="s">
        <v>408</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409</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391</v>
      </c>
      <c r="B63" s="920" t="s">
        <v>410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1031</v>
      </c>
      <c r="AG63" s="942"/>
      <c r="AH63" s="942"/>
      <c r="AI63" s="942"/>
      <c r="AJ63" s="1005"/>
      <c r="AK63" s="1006"/>
      <c r="AL63" s="946"/>
      <c r="AM63" s="946"/>
      <c r="AN63" s="946"/>
      <c r="AO63" s="946"/>
      <c r="AP63" s="942">
        <v>106</v>
      </c>
      <c r="AQ63" s="942"/>
      <c r="AR63" s="942"/>
      <c r="AS63" s="942"/>
      <c r="AT63" s="942"/>
      <c r="AU63" s="942">
        <v>105</v>
      </c>
      <c r="AV63" s="942"/>
      <c r="AW63" s="942"/>
      <c r="AX63" s="942"/>
      <c r="AY63" s="942"/>
      <c r="AZ63" s="1000"/>
      <c r="BA63" s="1000"/>
      <c r="BB63" s="1000"/>
      <c r="BC63" s="1000"/>
      <c r="BD63" s="1000"/>
      <c r="BE63" s="943"/>
      <c r="BF63" s="943"/>
      <c r="BG63" s="943"/>
      <c r="BH63" s="943"/>
      <c r="BI63" s="944"/>
      <c r="BJ63" s="1001" t="s">
        <v>136</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412</v>
      </c>
      <c r="B66" s="979"/>
      <c r="C66" s="979"/>
      <c r="D66" s="979"/>
      <c r="E66" s="979"/>
      <c r="F66" s="979"/>
      <c r="G66" s="979"/>
      <c r="H66" s="979"/>
      <c r="I66" s="979"/>
      <c r="J66" s="979"/>
      <c r="K66" s="979"/>
      <c r="L66" s="979"/>
      <c r="M66" s="979"/>
      <c r="N66" s="979"/>
      <c r="O66" s="979"/>
      <c r="P66" s="980"/>
      <c r="Q66" s="984" t="s">
        <v>395</v>
      </c>
      <c r="R66" s="985"/>
      <c r="S66" s="985"/>
      <c r="T66" s="985"/>
      <c r="U66" s="986"/>
      <c r="V66" s="984" t="s">
        <v>396</v>
      </c>
      <c r="W66" s="985"/>
      <c r="X66" s="985"/>
      <c r="Y66" s="985"/>
      <c r="Z66" s="986"/>
      <c r="AA66" s="984" t="s">
        <v>413</v>
      </c>
      <c r="AB66" s="985"/>
      <c r="AC66" s="985"/>
      <c r="AD66" s="985"/>
      <c r="AE66" s="986"/>
      <c r="AF66" s="990" t="s">
        <v>398</v>
      </c>
      <c r="AG66" s="991"/>
      <c r="AH66" s="991"/>
      <c r="AI66" s="991"/>
      <c r="AJ66" s="992"/>
      <c r="AK66" s="984" t="s">
        <v>414</v>
      </c>
      <c r="AL66" s="979"/>
      <c r="AM66" s="979"/>
      <c r="AN66" s="979"/>
      <c r="AO66" s="980"/>
      <c r="AP66" s="984" t="s">
        <v>400</v>
      </c>
      <c r="AQ66" s="985"/>
      <c r="AR66" s="985"/>
      <c r="AS66" s="985"/>
      <c r="AT66" s="986"/>
      <c r="AU66" s="984" t="s">
        <v>415</v>
      </c>
      <c r="AV66" s="985"/>
      <c r="AW66" s="985"/>
      <c r="AX66" s="985"/>
      <c r="AY66" s="986"/>
      <c r="AZ66" s="984" t="s">
        <v>378</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571</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582</v>
      </c>
      <c r="AQ68" s="965"/>
      <c r="AR68" s="965"/>
      <c r="AS68" s="965"/>
      <c r="AT68" s="965"/>
      <c r="AU68" s="965" t="s">
        <v>582</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572</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582</v>
      </c>
      <c r="AL69" s="954"/>
      <c r="AM69" s="954"/>
      <c r="AN69" s="954"/>
      <c r="AO69" s="954"/>
      <c r="AP69" s="954" t="s">
        <v>582</v>
      </c>
      <c r="AQ69" s="954"/>
      <c r="AR69" s="954"/>
      <c r="AS69" s="954"/>
      <c r="AT69" s="954"/>
      <c r="AU69" s="954" t="s">
        <v>582</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573</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582</v>
      </c>
      <c r="AQ70" s="954"/>
      <c r="AR70" s="954"/>
      <c r="AS70" s="954"/>
      <c r="AT70" s="954"/>
      <c r="AU70" s="954" t="s">
        <v>582</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574</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582</v>
      </c>
      <c r="AL71" s="954"/>
      <c r="AM71" s="954"/>
      <c r="AN71" s="954"/>
      <c r="AO71" s="954"/>
      <c r="AP71" s="954" t="s">
        <v>582</v>
      </c>
      <c r="AQ71" s="954"/>
      <c r="AR71" s="954"/>
      <c r="AS71" s="954"/>
      <c r="AT71" s="954"/>
      <c r="AU71" s="954" t="s">
        <v>582</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575</v>
      </c>
      <c r="C72" s="958"/>
      <c r="D72" s="958"/>
      <c r="E72" s="958"/>
      <c r="F72" s="958"/>
      <c r="G72" s="958"/>
      <c r="H72" s="958"/>
      <c r="I72" s="958"/>
      <c r="J72" s="958"/>
      <c r="K72" s="958"/>
      <c r="L72" s="958"/>
      <c r="M72" s="958"/>
      <c r="N72" s="958"/>
      <c r="O72" s="958"/>
      <c r="P72" s="959"/>
      <c r="Q72" s="960">
        <v>9980</v>
      </c>
      <c r="R72" s="954"/>
      <c r="S72" s="954"/>
      <c r="T72" s="954"/>
      <c r="U72" s="954"/>
      <c r="V72" s="954">
        <v>9394</v>
      </c>
      <c r="W72" s="954"/>
      <c r="X72" s="954"/>
      <c r="Y72" s="954"/>
      <c r="Z72" s="954"/>
      <c r="AA72" s="954">
        <v>586</v>
      </c>
      <c r="AB72" s="954"/>
      <c r="AC72" s="954"/>
      <c r="AD72" s="954"/>
      <c r="AE72" s="954"/>
      <c r="AF72" s="954">
        <v>5143</v>
      </c>
      <c r="AG72" s="954"/>
      <c r="AH72" s="954"/>
      <c r="AI72" s="954"/>
      <c r="AJ72" s="954"/>
      <c r="AK72" s="954" t="s">
        <v>582</v>
      </c>
      <c r="AL72" s="954"/>
      <c r="AM72" s="954"/>
      <c r="AN72" s="954"/>
      <c r="AO72" s="954"/>
      <c r="AP72" s="954">
        <v>25788</v>
      </c>
      <c r="AQ72" s="954"/>
      <c r="AR72" s="954"/>
      <c r="AS72" s="954"/>
      <c r="AT72" s="954"/>
      <c r="AU72" s="954">
        <v>311</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576</v>
      </c>
      <c r="C73" s="958"/>
      <c r="D73" s="958"/>
      <c r="E73" s="958"/>
      <c r="F73" s="958"/>
      <c r="G73" s="958"/>
      <c r="H73" s="958"/>
      <c r="I73" s="958"/>
      <c r="J73" s="958"/>
      <c r="K73" s="958"/>
      <c r="L73" s="958"/>
      <c r="M73" s="958"/>
      <c r="N73" s="958"/>
      <c r="O73" s="958"/>
      <c r="P73" s="959"/>
      <c r="Q73" s="960">
        <v>6126</v>
      </c>
      <c r="R73" s="954"/>
      <c r="S73" s="954"/>
      <c r="T73" s="954"/>
      <c r="U73" s="954"/>
      <c r="V73" s="954">
        <v>5522</v>
      </c>
      <c r="W73" s="954"/>
      <c r="X73" s="954"/>
      <c r="Y73" s="954"/>
      <c r="Z73" s="954"/>
      <c r="AA73" s="954">
        <v>604</v>
      </c>
      <c r="AB73" s="954"/>
      <c r="AC73" s="954"/>
      <c r="AD73" s="954"/>
      <c r="AE73" s="954"/>
      <c r="AF73" s="954">
        <v>6431</v>
      </c>
      <c r="AG73" s="954"/>
      <c r="AH73" s="954"/>
      <c r="AI73" s="954"/>
      <c r="AJ73" s="954"/>
      <c r="AK73" s="954" t="s">
        <v>582</v>
      </c>
      <c r="AL73" s="954"/>
      <c r="AM73" s="954"/>
      <c r="AN73" s="954"/>
      <c r="AO73" s="954"/>
      <c r="AP73" s="954">
        <v>5734</v>
      </c>
      <c r="AQ73" s="954"/>
      <c r="AR73" s="954"/>
      <c r="AS73" s="954"/>
      <c r="AT73" s="954"/>
      <c r="AU73" s="954" t="s">
        <v>582</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577</v>
      </c>
      <c r="C74" s="958"/>
      <c r="D74" s="958"/>
      <c r="E74" s="958"/>
      <c r="F74" s="958"/>
      <c r="G74" s="958"/>
      <c r="H74" s="958"/>
      <c r="I74" s="958"/>
      <c r="J74" s="958"/>
      <c r="K74" s="958"/>
      <c r="L74" s="958"/>
      <c r="M74" s="958"/>
      <c r="N74" s="958"/>
      <c r="O74" s="958"/>
      <c r="P74" s="959"/>
      <c r="Q74" s="960">
        <v>24440</v>
      </c>
      <c r="R74" s="954"/>
      <c r="S74" s="954"/>
      <c r="T74" s="954"/>
      <c r="U74" s="954"/>
      <c r="V74" s="954">
        <v>23174</v>
      </c>
      <c r="W74" s="954"/>
      <c r="X74" s="954"/>
      <c r="Y74" s="954"/>
      <c r="Z74" s="954"/>
      <c r="AA74" s="954">
        <v>1266</v>
      </c>
      <c r="AB74" s="954"/>
      <c r="AC74" s="954"/>
      <c r="AD74" s="954"/>
      <c r="AE74" s="954"/>
      <c r="AF74" s="954">
        <v>5853</v>
      </c>
      <c r="AG74" s="954"/>
      <c r="AH74" s="954"/>
      <c r="AI74" s="954"/>
      <c r="AJ74" s="954"/>
      <c r="AK74" s="954" t="s">
        <v>582</v>
      </c>
      <c r="AL74" s="954"/>
      <c r="AM74" s="954"/>
      <c r="AN74" s="954"/>
      <c r="AO74" s="954"/>
      <c r="AP74" s="954">
        <v>13639</v>
      </c>
      <c r="AQ74" s="954"/>
      <c r="AR74" s="954"/>
      <c r="AS74" s="954"/>
      <c r="AT74" s="954"/>
      <c r="AU74" s="954">
        <v>2223</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578</v>
      </c>
      <c r="C75" s="958"/>
      <c r="D75" s="958"/>
      <c r="E75" s="958"/>
      <c r="F75" s="958"/>
      <c r="G75" s="958"/>
      <c r="H75" s="958"/>
      <c r="I75" s="958"/>
      <c r="J75" s="958"/>
      <c r="K75" s="958"/>
      <c r="L75" s="958"/>
      <c r="M75" s="958"/>
      <c r="N75" s="958"/>
      <c r="O75" s="958"/>
      <c r="P75" s="959"/>
      <c r="Q75" s="961">
        <v>3003</v>
      </c>
      <c r="R75" s="962"/>
      <c r="S75" s="962"/>
      <c r="T75" s="962"/>
      <c r="U75" s="963"/>
      <c r="V75" s="964">
        <v>2785</v>
      </c>
      <c r="W75" s="962"/>
      <c r="X75" s="962"/>
      <c r="Y75" s="962"/>
      <c r="Z75" s="963"/>
      <c r="AA75" s="964">
        <v>218</v>
      </c>
      <c r="AB75" s="962"/>
      <c r="AC75" s="962"/>
      <c r="AD75" s="962"/>
      <c r="AE75" s="963"/>
      <c r="AF75" s="964">
        <v>446</v>
      </c>
      <c r="AG75" s="962"/>
      <c r="AH75" s="962"/>
      <c r="AI75" s="962"/>
      <c r="AJ75" s="963"/>
      <c r="AK75" s="964" t="s">
        <v>582</v>
      </c>
      <c r="AL75" s="962"/>
      <c r="AM75" s="962"/>
      <c r="AN75" s="962"/>
      <c r="AO75" s="963"/>
      <c r="AP75" s="964">
        <v>6584</v>
      </c>
      <c r="AQ75" s="962"/>
      <c r="AR75" s="962"/>
      <c r="AS75" s="962"/>
      <c r="AT75" s="963"/>
      <c r="AU75" s="964">
        <v>6584</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t="s">
        <v>579</v>
      </c>
      <c r="C76" s="958"/>
      <c r="D76" s="958"/>
      <c r="E76" s="958"/>
      <c r="F76" s="958"/>
      <c r="G76" s="958"/>
      <c r="H76" s="958"/>
      <c r="I76" s="958"/>
      <c r="J76" s="958"/>
      <c r="K76" s="958"/>
      <c r="L76" s="958"/>
      <c r="M76" s="958"/>
      <c r="N76" s="958"/>
      <c r="O76" s="958"/>
      <c r="P76" s="959"/>
      <c r="Q76" s="961">
        <v>885</v>
      </c>
      <c r="R76" s="962"/>
      <c r="S76" s="962"/>
      <c r="T76" s="962"/>
      <c r="U76" s="963"/>
      <c r="V76" s="964">
        <v>827</v>
      </c>
      <c r="W76" s="962"/>
      <c r="X76" s="962"/>
      <c r="Y76" s="962"/>
      <c r="Z76" s="963"/>
      <c r="AA76" s="964">
        <v>58</v>
      </c>
      <c r="AB76" s="962"/>
      <c r="AC76" s="962"/>
      <c r="AD76" s="962"/>
      <c r="AE76" s="963"/>
      <c r="AF76" s="964">
        <v>58</v>
      </c>
      <c r="AG76" s="962"/>
      <c r="AH76" s="962"/>
      <c r="AI76" s="962"/>
      <c r="AJ76" s="963"/>
      <c r="AK76" s="964" t="s">
        <v>582</v>
      </c>
      <c r="AL76" s="962"/>
      <c r="AM76" s="962"/>
      <c r="AN76" s="962"/>
      <c r="AO76" s="963"/>
      <c r="AP76" s="964" t="s">
        <v>582</v>
      </c>
      <c r="AQ76" s="962"/>
      <c r="AR76" s="962"/>
      <c r="AS76" s="962"/>
      <c r="AT76" s="963"/>
      <c r="AU76" s="964" t="s">
        <v>582</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t="s">
        <v>580</v>
      </c>
      <c r="C77" s="958"/>
      <c r="D77" s="958"/>
      <c r="E77" s="958"/>
      <c r="F77" s="958"/>
      <c r="G77" s="958"/>
      <c r="H77" s="958"/>
      <c r="I77" s="958"/>
      <c r="J77" s="958"/>
      <c r="K77" s="958"/>
      <c r="L77" s="958"/>
      <c r="M77" s="958"/>
      <c r="N77" s="958"/>
      <c r="O77" s="958"/>
      <c r="P77" s="959"/>
      <c r="Q77" s="961">
        <v>2584</v>
      </c>
      <c r="R77" s="962"/>
      <c r="S77" s="962"/>
      <c r="T77" s="962"/>
      <c r="U77" s="963"/>
      <c r="V77" s="964">
        <v>2324</v>
      </c>
      <c r="W77" s="962"/>
      <c r="X77" s="962"/>
      <c r="Y77" s="962"/>
      <c r="Z77" s="963"/>
      <c r="AA77" s="964">
        <v>261</v>
      </c>
      <c r="AB77" s="962"/>
      <c r="AC77" s="962"/>
      <c r="AD77" s="962"/>
      <c r="AE77" s="963"/>
      <c r="AF77" s="964">
        <v>261</v>
      </c>
      <c r="AG77" s="962"/>
      <c r="AH77" s="962"/>
      <c r="AI77" s="962"/>
      <c r="AJ77" s="963"/>
      <c r="AK77" s="964">
        <v>168</v>
      </c>
      <c r="AL77" s="962"/>
      <c r="AM77" s="962"/>
      <c r="AN77" s="962"/>
      <c r="AO77" s="963"/>
      <c r="AP77" s="964" t="s">
        <v>582</v>
      </c>
      <c r="AQ77" s="962"/>
      <c r="AR77" s="962"/>
      <c r="AS77" s="962"/>
      <c r="AT77" s="963"/>
      <c r="AU77" s="964" t="s">
        <v>582</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t="s">
        <v>581</v>
      </c>
      <c r="C78" s="958"/>
      <c r="D78" s="958"/>
      <c r="E78" s="958"/>
      <c r="F78" s="958"/>
      <c r="G78" s="958"/>
      <c r="H78" s="958"/>
      <c r="I78" s="958"/>
      <c r="J78" s="958"/>
      <c r="K78" s="958"/>
      <c r="L78" s="958"/>
      <c r="M78" s="958"/>
      <c r="N78" s="958"/>
      <c r="O78" s="958"/>
      <c r="P78" s="959"/>
      <c r="Q78" s="960">
        <v>698021</v>
      </c>
      <c r="R78" s="954"/>
      <c r="S78" s="954"/>
      <c r="T78" s="954"/>
      <c r="U78" s="954"/>
      <c r="V78" s="954">
        <v>682226</v>
      </c>
      <c r="W78" s="954"/>
      <c r="X78" s="954"/>
      <c r="Y78" s="954"/>
      <c r="Z78" s="954"/>
      <c r="AA78" s="954">
        <v>15795</v>
      </c>
      <c r="AB78" s="954"/>
      <c r="AC78" s="954"/>
      <c r="AD78" s="954"/>
      <c r="AE78" s="954"/>
      <c r="AF78" s="954">
        <v>15795</v>
      </c>
      <c r="AG78" s="954"/>
      <c r="AH78" s="954"/>
      <c r="AI78" s="954"/>
      <c r="AJ78" s="954"/>
      <c r="AK78" s="954">
        <v>3838</v>
      </c>
      <c r="AL78" s="954"/>
      <c r="AM78" s="954"/>
      <c r="AN78" s="954"/>
      <c r="AO78" s="954"/>
      <c r="AP78" s="954" t="s">
        <v>582</v>
      </c>
      <c r="AQ78" s="954"/>
      <c r="AR78" s="954"/>
      <c r="AS78" s="954"/>
      <c r="AT78" s="954"/>
      <c r="AU78" s="954" t="s">
        <v>582</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391</v>
      </c>
      <c r="B88" s="920" t="s">
        <v>416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34526</v>
      </c>
      <c r="AG88" s="942"/>
      <c r="AH88" s="942"/>
      <c r="AI88" s="942"/>
      <c r="AJ88" s="942"/>
      <c r="AK88" s="946"/>
      <c r="AL88" s="946"/>
      <c r="AM88" s="946"/>
      <c r="AN88" s="946"/>
      <c r="AO88" s="946"/>
      <c r="AP88" s="942">
        <v>51744</v>
      </c>
      <c r="AQ88" s="942"/>
      <c r="AR88" s="942"/>
      <c r="AS88" s="942"/>
      <c r="AT88" s="942"/>
      <c r="AU88" s="942">
        <v>9118</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391</v>
      </c>
      <c r="BR102" s="920" t="s">
        <v>417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19</v>
      </c>
      <c r="CS102" s="936"/>
      <c r="CT102" s="936"/>
      <c r="CU102" s="936"/>
      <c r="CV102" s="937"/>
      <c r="CW102" s="935">
        <v>4</v>
      </c>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419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422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424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425</v>
      </c>
      <c r="AB109" s="879"/>
      <c r="AC109" s="879"/>
      <c r="AD109" s="879"/>
      <c r="AE109" s="880"/>
      <c r="AF109" s="881" t="s">
        <v>426</v>
      </c>
      <c r="AG109" s="879"/>
      <c r="AH109" s="879"/>
      <c r="AI109" s="879"/>
      <c r="AJ109" s="880"/>
      <c r="AK109" s="881" t="s">
        <v>305</v>
      </c>
      <c r="AL109" s="879"/>
      <c r="AM109" s="879"/>
      <c r="AN109" s="879"/>
      <c r="AO109" s="880"/>
      <c r="AP109" s="881" t="s">
        <v>427</v>
      </c>
      <c r="AQ109" s="879"/>
      <c r="AR109" s="879"/>
      <c r="AS109" s="879"/>
      <c r="AT109" s="912"/>
      <c r="AU109" s="878" t="s">
        <v>424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425</v>
      </c>
      <c r="BR109" s="879"/>
      <c r="BS109" s="879"/>
      <c r="BT109" s="879"/>
      <c r="BU109" s="880"/>
      <c r="BV109" s="881" t="s">
        <v>426</v>
      </c>
      <c r="BW109" s="879"/>
      <c r="BX109" s="879"/>
      <c r="BY109" s="879"/>
      <c r="BZ109" s="880"/>
      <c r="CA109" s="881" t="s">
        <v>305</v>
      </c>
      <c r="CB109" s="879"/>
      <c r="CC109" s="879"/>
      <c r="CD109" s="879"/>
      <c r="CE109" s="880"/>
      <c r="CF109" s="919" t="s">
        <v>427</v>
      </c>
      <c r="CG109" s="919"/>
      <c r="CH109" s="919"/>
      <c r="CI109" s="919"/>
      <c r="CJ109" s="919"/>
      <c r="CK109" s="881" t="s">
        <v>428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425</v>
      </c>
      <c r="DH109" s="879"/>
      <c r="DI109" s="879"/>
      <c r="DJ109" s="879"/>
      <c r="DK109" s="880"/>
      <c r="DL109" s="881" t="s">
        <v>426</v>
      </c>
      <c r="DM109" s="879"/>
      <c r="DN109" s="879"/>
      <c r="DO109" s="879"/>
      <c r="DP109" s="880"/>
      <c r="DQ109" s="881" t="s">
        <v>305</v>
      </c>
      <c r="DR109" s="879"/>
      <c r="DS109" s="879"/>
      <c r="DT109" s="879"/>
      <c r="DU109" s="880"/>
      <c r="DV109" s="881" t="s">
        <v>427</v>
      </c>
      <c r="DW109" s="879"/>
      <c r="DX109" s="879"/>
      <c r="DY109" s="879"/>
      <c r="DZ109" s="912"/>
    </row>
    <row r="110" spans="1:131" s="216" customFormat="1" ht="26.25" customHeight="1" x14ac:dyDescent="0.15">
      <c r="A110" s="790" t="s">
        <v>429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1808860</v>
      </c>
      <c r="AB110" s="872"/>
      <c r="AC110" s="872"/>
      <c r="AD110" s="872"/>
      <c r="AE110" s="873"/>
      <c r="AF110" s="874">
        <v>1639583</v>
      </c>
      <c r="AG110" s="872"/>
      <c r="AH110" s="872"/>
      <c r="AI110" s="872"/>
      <c r="AJ110" s="873"/>
      <c r="AK110" s="874">
        <v>1616820</v>
      </c>
      <c r="AL110" s="872"/>
      <c r="AM110" s="872"/>
      <c r="AN110" s="872"/>
      <c r="AO110" s="873"/>
      <c r="AP110" s="875">
        <v>8.8000000000000007</v>
      </c>
      <c r="AQ110" s="876"/>
      <c r="AR110" s="876"/>
      <c r="AS110" s="876"/>
      <c r="AT110" s="877"/>
      <c r="AU110" s="913" t="s">
        <v>73</v>
      </c>
      <c r="AV110" s="914"/>
      <c r="AW110" s="914"/>
      <c r="AX110" s="914"/>
      <c r="AY110" s="914"/>
      <c r="AZ110" s="843" t="s">
        <v>430</v>
      </c>
      <c r="BA110" s="791"/>
      <c r="BB110" s="791"/>
      <c r="BC110" s="791"/>
      <c r="BD110" s="791"/>
      <c r="BE110" s="791"/>
      <c r="BF110" s="791"/>
      <c r="BG110" s="791"/>
      <c r="BH110" s="791"/>
      <c r="BI110" s="791"/>
      <c r="BJ110" s="791"/>
      <c r="BK110" s="791"/>
      <c r="BL110" s="791"/>
      <c r="BM110" s="791"/>
      <c r="BN110" s="791"/>
      <c r="BO110" s="791"/>
      <c r="BP110" s="792"/>
      <c r="BQ110" s="844">
        <v>13888100</v>
      </c>
      <c r="BR110" s="825"/>
      <c r="BS110" s="825"/>
      <c r="BT110" s="825"/>
      <c r="BU110" s="825"/>
      <c r="BV110" s="825">
        <v>14751517</v>
      </c>
      <c r="BW110" s="825"/>
      <c r="BX110" s="825"/>
      <c r="BY110" s="825"/>
      <c r="BZ110" s="825"/>
      <c r="CA110" s="825">
        <v>16819271</v>
      </c>
      <c r="CB110" s="825"/>
      <c r="CC110" s="825"/>
      <c r="CD110" s="825"/>
      <c r="CE110" s="825"/>
      <c r="CF110" s="849">
        <v>91.2</v>
      </c>
      <c r="CG110" s="850"/>
      <c r="CH110" s="850"/>
      <c r="CI110" s="850"/>
      <c r="CJ110" s="850"/>
      <c r="CK110" s="909" t="s">
        <v>431</v>
      </c>
      <c r="CL110" s="802"/>
      <c r="CM110" s="843" t="s">
        <v>432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136</v>
      </c>
      <c r="DH110" s="825"/>
      <c r="DI110" s="825"/>
      <c r="DJ110" s="825"/>
      <c r="DK110" s="825"/>
      <c r="DL110" s="825" t="s">
        <v>136</v>
      </c>
      <c r="DM110" s="825"/>
      <c r="DN110" s="825"/>
      <c r="DO110" s="825"/>
      <c r="DP110" s="825"/>
      <c r="DQ110" s="825" t="s">
        <v>136</v>
      </c>
      <c r="DR110" s="825"/>
      <c r="DS110" s="825"/>
      <c r="DT110" s="825"/>
      <c r="DU110" s="825"/>
      <c r="DV110" s="826" t="s">
        <v>136</v>
      </c>
      <c r="DW110" s="826"/>
      <c r="DX110" s="826"/>
      <c r="DY110" s="826"/>
      <c r="DZ110" s="827"/>
    </row>
    <row r="111" spans="1:131" s="216" customFormat="1" ht="26.25" customHeight="1" x14ac:dyDescent="0.15">
      <c r="A111" s="757" t="s">
        <v>433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136</v>
      </c>
      <c r="AB111" s="902"/>
      <c r="AC111" s="902"/>
      <c r="AD111" s="902"/>
      <c r="AE111" s="903"/>
      <c r="AF111" s="904" t="s">
        <v>136</v>
      </c>
      <c r="AG111" s="902"/>
      <c r="AH111" s="902"/>
      <c r="AI111" s="902"/>
      <c r="AJ111" s="903"/>
      <c r="AK111" s="904" t="s">
        <v>136</v>
      </c>
      <c r="AL111" s="902"/>
      <c r="AM111" s="902"/>
      <c r="AN111" s="902"/>
      <c r="AO111" s="903"/>
      <c r="AP111" s="905" t="s">
        <v>136</v>
      </c>
      <c r="AQ111" s="906"/>
      <c r="AR111" s="906"/>
      <c r="AS111" s="906"/>
      <c r="AT111" s="907"/>
      <c r="AU111" s="915"/>
      <c r="AV111" s="916"/>
      <c r="AW111" s="916"/>
      <c r="AX111" s="916"/>
      <c r="AY111" s="916"/>
      <c r="AZ111" s="798" t="s">
        <v>434</v>
      </c>
      <c r="BA111" s="735"/>
      <c r="BB111" s="735"/>
      <c r="BC111" s="735"/>
      <c r="BD111" s="735"/>
      <c r="BE111" s="735"/>
      <c r="BF111" s="735"/>
      <c r="BG111" s="735"/>
      <c r="BH111" s="735"/>
      <c r="BI111" s="735"/>
      <c r="BJ111" s="735"/>
      <c r="BK111" s="735"/>
      <c r="BL111" s="735"/>
      <c r="BM111" s="735"/>
      <c r="BN111" s="735"/>
      <c r="BO111" s="735"/>
      <c r="BP111" s="736"/>
      <c r="BQ111" s="799">
        <v>1623023</v>
      </c>
      <c r="BR111" s="800"/>
      <c r="BS111" s="800"/>
      <c r="BT111" s="800"/>
      <c r="BU111" s="800"/>
      <c r="BV111" s="800">
        <v>1528218</v>
      </c>
      <c r="BW111" s="800"/>
      <c r="BX111" s="800"/>
      <c r="BY111" s="800"/>
      <c r="BZ111" s="800"/>
      <c r="CA111" s="800">
        <v>1418914</v>
      </c>
      <c r="CB111" s="800"/>
      <c r="CC111" s="800"/>
      <c r="CD111" s="800"/>
      <c r="CE111" s="800"/>
      <c r="CF111" s="858">
        <v>7.7</v>
      </c>
      <c r="CG111" s="859"/>
      <c r="CH111" s="859"/>
      <c r="CI111" s="859"/>
      <c r="CJ111" s="859"/>
      <c r="CK111" s="910"/>
      <c r="CL111" s="804"/>
      <c r="CM111" s="798" t="s">
        <v>435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136</v>
      </c>
      <c r="DH111" s="800"/>
      <c r="DI111" s="800"/>
      <c r="DJ111" s="800"/>
      <c r="DK111" s="800"/>
      <c r="DL111" s="800" t="s">
        <v>136</v>
      </c>
      <c r="DM111" s="800"/>
      <c r="DN111" s="800"/>
      <c r="DO111" s="800"/>
      <c r="DP111" s="800"/>
      <c r="DQ111" s="800" t="s">
        <v>136</v>
      </c>
      <c r="DR111" s="800"/>
      <c r="DS111" s="800"/>
      <c r="DT111" s="800"/>
      <c r="DU111" s="800"/>
      <c r="DV111" s="777" t="s">
        <v>136</v>
      </c>
      <c r="DW111" s="777"/>
      <c r="DX111" s="777"/>
      <c r="DY111" s="777"/>
      <c r="DZ111" s="778"/>
    </row>
    <row r="112" spans="1:131" s="216" customFormat="1" ht="26.25" customHeight="1" x14ac:dyDescent="0.15">
      <c r="A112" s="895" t="s">
        <v>436</v>
      </c>
      <c r="B112" s="896"/>
      <c r="C112" s="735" t="s">
        <v>437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136</v>
      </c>
      <c r="AB112" s="763"/>
      <c r="AC112" s="763"/>
      <c r="AD112" s="763"/>
      <c r="AE112" s="764"/>
      <c r="AF112" s="765" t="s">
        <v>136</v>
      </c>
      <c r="AG112" s="763"/>
      <c r="AH112" s="763"/>
      <c r="AI112" s="763"/>
      <c r="AJ112" s="764"/>
      <c r="AK112" s="765" t="s">
        <v>136</v>
      </c>
      <c r="AL112" s="763"/>
      <c r="AM112" s="763"/>
      <c r="AN112" s="763"/>
      <c r="AO112" s="764"/>
      <c r="AP112" s="807" t="s">
        <v>136</v>
      </c>
      <c r="AQ112" s="808"/>
      <c r="AR112" s="808"/>
      <c r="AS112" s="808"/>
      <c r="AT112" s="809"/>
      <c r="AU112" s="915"/>
      <c r="AV112" s="916"/>
      <c r="AW112" s="916"/>
      <c r="AX112" s="916"/>
      <c r="AY112" s="916"/>
      <c r="AZ112" s="798" t="s">
        <v>438</v>
      </c>
      <c r="BA112" s="735"/>
      <c r="BB112" s="735"/>
      <c r="BC112" s="735"/>
      <c r="BD112" s="735"/>
      <c r="BE112" s="735"/>
      <c r="BF112" s="735"/>
      <c r="BG112" s="735"/>
      <c r="BH112" s="735"/>
      <c r="BI112" s="735"/>
      <c r="BJ112" s="735"/>
      <c r="BK112" s="735"/>
      <c r="BL112" s="735"/>
      <c r="BM112" s="735"/>
      <c r="BN112" s="735"/>
      <c r="BO112" s="735"/>
      <c r="BP112" s="736"/>
      <c r="BQ112" s="799">
        <v>124887</v>
      </c>
      <c r="BR112" s="800"/>
      <c r="BS112" s="800"/>
      <c r="BT112" s="800"/>
      <c r="BU112" s="800"/>
      <c r="BV112" s="800">
        <v>115033</v>
      </c>
      <c r="BW112" s="800"/>
      <c r="BX112" s="800"/>
      <c r="BY112" s="800"/>
      <c r="BZ112" s="800"/>
      <c r="CA112" s="800">
        <v>104704</v>
      </c>
      <c r="CB112" s="800"/>
      <c r="CC112" s="800"/>
      <c r="CD112" s="800"/>
      <c r="CE112" s="800"/>
      <c r="CF112" s="858">
        <v>0.6</v>
      </c>
      <c r="CG112" s="859"/>
      <c r="CH112" s="859"/>
      <c r="CI112" s="859"/>
      <c r="CJ112" s="859"/>
      <c r="CK112" s="910"/>
      <c r="CL112" s="804"/>
      <c r="CM112" s="798" t="s">
        <v>439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136</v>
      </c>
      <c r="DH112" s="800"/>
      <c r="DI112" s="800"/>
      <c r="DJ112" s="800"/>
      <c r="DK112" s="800"/>
      <c r="DL112" s="800" t="s">
        <v>136</v>
      </c>
      <c r="DM112" s="800"/>
      <c r="DN112" s="800"/>
      <c r="DO112" s="800"/>
      <c r="DP112" s="800"/>
      <c r="DQ112" s="800" t="s">
        <v>136</v>
      </c>
      <c r="DR112" s="800"/>
      <c r="DS112" s="800"/>
      <c r="DT112" s="800"/>
      <c r="DU112" s="800"/>
      <c r="DV112" s="777" t="s">
        <v>136</v>
      </c>
      <c r="DW112" s="777"/>
      <c r="DX112" s="777"/>
      <c r="DY112" s="777"/>
      <c r="DZ112" s="778"/>
    </row>
    <row r="113" spans="1:130" s="216" customFormat="1" ht="26.25" customHeight="1" x14ac:dyDescent="0.15">
      <c r="A113" s="897"/>
      <c r="B113" s="898"/>
      <c r="C113" s="735" t="s">
        <v>440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12710</v>
      </c>
      <c r="AB113" s="902"/>
      <c r="AC113" s="902"/>
      <c r="AD113" s="902"/>
      <c r="AE113" s="903"/>
      <c r="AF113" s="904">
        <v>12882</v>
      </c>
      <c r="AG113" s="902"/>
      <c r="AH113" s="902"/>
      <c r="AI113" s="902"/>
      <c r="AJ113" s="903"/>
      <c r="AK113" s="904">
        <v>12852</v>
      </c>
      <c r="AL113" s="902"/>
      <c r="AM113" s="902"/>
      <c r="AN113" s="902"/>
      <c r="AO113" s="903"/>
      <c r="AP113" s="905">
        <v>0.1</v>
      </c>
      <c r="AQ113" s="906"/>
      <c r="AR113" s="906"/>
      <c r="AS113" s="906"/>
      <c r="AT113" s="907"/>
      <c r="AU113" s="915"/>
      <c r="AV113" s="916"/>
      <c r="AW113" s="916"/>
      <c r="AX113" s="916"/>
      <c r="AY113" s="916"/>
      <c r="AZ113" s="798" t="s">
        <v>441</v>
      </c>
      <c r="BA113" s="735"/>
      <c r="BB113" s="735"/>
      <c r="BC113" s="735"/>
      <c r="BD113" s="735"/>
      <c r="BE113" s="735"/>
      <c r="BF113" s="735"/>
      <c r="BG113" s="735"/>
      <c r="BH113" s="735"/>
      <c r="BI113" s="735"/>
      <c r="BJ113" s="735"/>
      <c r="BK113" s="735"/>
      <c r="BL113" s="735"/>
      <c r="BM113" s="735"/>
      <c r="BN113" s="735"/>
      <c r="BO113" s="735"/>
      <c r="BP113" s="736"/>
      <c r="BQ113" s="799">
        <v>9753320</v>
      </c>
      <c r="BR113" s="800"/>
      <c r="BS113" s="800"/>
      <c r="BT113" s="800"/>
      <c r="BU113" s="800"/>
      <c r="BV113" s="800">
        <v>9442097</v>
      </c>
      <c r="BW113" s="800"/>
      <c r="BX113" s="800"/>
      <c r="BY113" s="800"/>
      <c r="BZ113" s="800"/>
      <c r="CA113" s="800">
        <v>9118125</v>
      </c>
      <c r="CB113" s="800"/>
      <c r="CC113" s="800"/>
      <c r="CD113" s="800"/>
      <c r="CE113" s="800"/>
      <c r="CF113" s="858">
        <v>49.4</v>
      </c>
      <c r="CG113" s="859"/>
      <c r="CH113" s="859"/>
      <c r="CI113" s="859"/>
      <c r="CJ113" s="859"/>
      <c r="CK113" s="910"/>
      <c r="CL113" s="804"/>
      <c r="CM113" s="798" t="s">
        <v>442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136</v>
      </c>
      <c r="DH113" s="763"/>
      <c r="DI113" s="763"/>
      <c r="DJ113" s="763"/>
      <c r="DK113" s="764"/>
      <c r="DL113" s="765" t="s">
        <v>136</v>
      </c>
      <c r="DM113" s="763"/>
      <c r="DN113" s="763"/>
      <c r="DO113" s="763"/>
      <c r="DP113" s="764"/>
      <c r="DQ113" s="765" t="s">
        <v>136</v>
      </c>
      <c r="DR113" s="763"/>
      <c r="DS113" s="763"/>
      <c r="DT113" s="763"/>
      <c r="DU113" s="764"/>
      <c r="DV113" s="807" t="s">
        <v>136</v>
      </c>
      <c r="DW113" s="808"/>
      <c r="DX113" s="808"/>
      <c r="DY113" s="808"/>
      <c r="DZ113" s="809"/>
    </row>
    <row r="114" spans="1:130" s="216" customFormat="1" ht="26.25" customHeight="1" x14ac:dyDescent="0.15">
      <c r="A114" s="897"/>
      <c r="B114" s="898"/>
      <c r="C114" s="735" t="s">
        <v>443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541131</v>
      </c>
      <c r="AB114" s="763"/>
      <c r="AC114" s="763"/>
      <c r="AD114" s="763"/>
      <c r="AE114" s="764"/>
      <c r="AF114" s="765">
        <v>403795</v>
      </c>
      <c r="AG114" s="763"/>
      <c r="AH114" s="763"/>
      <c r="AI114" s="763"/>
      <c r="AJ114" s="764"/>
      <c r="AK114" s="765">
        <v>413498</v>
      </c>
      <c r="AL114" s="763"/>
      <c r="AM114" s="763"/>
      <c r="AN114" s="763"/>
      <c r="AO114" s="764"/>
      <c r="AP114" s="807">
        <v>2.2000000000000002</v>
      </c>
      <c r="AQ114" s="808"/>
      <c r="AR114" s="808"/>
      <c r="AS114" s="808"/>
      <c r="AT114" s="809"/>
      <c r="AU114" s="915"/>
      <c r="AV114" s="916"/>
      <c r="AW114" s="916"/>
      <c r="AX114" s="916"/>
      <c r="AY114" s="916"/>
      <c r="AZ114" s="798" t="s">
        <v>444</v>
      </c>
      <c r="BA114" s="735"/>
      <c r="BB114" s="735"/>
      <c r="BC114" s="735"/>
      <c r="BD114" s="735"/>
      <c r="BE114" s="735"/>
      <c r="BF114" s="735"/>
      <c r="BG114" s="735"/>
      <c r="BH114" s="735"/>
      <c r="BI114" s="735"/>
      <c r="BJ114" s="735"/>
      <c r="BK114" s="735"/>
      <c r="BL114" s="735"/>
      <c r="BM114" s="735"/>
      <c r="BN114" s="735"/>
      <c r="BO114" s="735"/>
      <c r="BP114" s="736"/>
      <c r="BQ114" s="799">
        <v>7715677</v>
      </c>
      <c r="BR114" s="800"/>
      <c r="BS114" s="800"/>
      <c r="BT114" s="800"/>
      <c r="BU114" s="800"/>
      <c r="BV114" s="800">
        <v>7191847</v>
      </c>
      <c r="BW114" s="800"/>
      <c r="BX114" s="800"/>
      <c r="BY114" s="800"/>
      <c r="BZ114" s="800"/>
      <c r="CA114" s="800">
        <v>6765476</v>
      </c>
      <c r="CB114" s="800"/>
      <c r="CC114" s="800"/>
      <c r="CD114" s="800"/>
      <c r="CE114" s="800"/>
      <c r="CF114" s="858">
        <v>36.700000000000003</v>
      </c>
      <c r="CG114" s="859"/>
      <c r="CH114" s="859"/>
      <c r="CI114" s="859"/>
      <c r="CJ114" s="859"/>
      <c r="CK114" s="910"/>
      <c r="CL114" s="804"/>
      <c r="CM114" s="798" t="s">
        <v>445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136</v>
      </c>
      <c r="DH114" s="763"/>
      <c r="DI114" s="763"/>
      <c r="DJ114" s="763"/>
      <c r="DK114" s="764"/>
      <c r="DL114" s="765" t="s">
        <v>136</v>
      </c>
      <c r="DM114" s="763"/>
      <c r="DN114" s="763"/>
      <c r="DO114" s="763"/>
      <c r="DP114" s="764"/>
      <c r="DQ114" s="765" t="s">
        <v>136</v>
      </c>
      <c r="DR114" s="763"/>
      <c r="DS114" s="763"/>
      <c r="DT114" s="763"/>
      <c r="DU114" s="764"/>
      <c r="DV114" s="807" t="s">
        <v>136</v>
      </c>
      <c r="DW114" s="808"/>
      <c r="DX114" s="808"/>
      <c r="DY114" s="808"/>
      <c r="DZ114" s="809"/>
    </row>
    <row r="115" spans="1:130" s="216" customFormat="1" ht="26.25" customHeight="1" x14ac:dyDescent="0.15">
      <c r="A115" s="897"/>
      <c r="B115" s="898"/>
      <c r="C115" s="735" t="s">
        <v>446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75792</v>
      </c>
      <c r="AB115" s="902"/>
      <c r="AC115" s="902"/>
      <c r="AD115" s="902"/>
      <c r="AE115" s="903"/>
      <c r="AF115" s="904">
        <v>76733</v>
      </c>
      <c r="AG115" s="902"/>
      <c r="AH115" s="902"/>
      <c r="AI115" s="902"/>
      <c r="AJ115" s="903"/>
      <c r="AK115" s="904">
        <v>79247</v>
      </c>
      <c r="AL115" s="902"/>
      <c r="AM115" s="902"/>
      <c r="AN115" s="902"/>
      <c r="AO115" s="903"/>
      <c r="AP115" s="905">
        <v>0.4</v>
      </c>
      <c r="AQ115" s="906"/>
      <c r="AR115" s="906"/>
      <c r="AS115" s="906"/>
      <c r="AT115" s="907"/>
      <c r="AU115" s="915"/>
      <c r="AV115" s="916"/>
      <c r="AW115" s="916"/>
      <c r="AX115" s="916"/>
      <c r="AY115" s="916"/>
      <c r="AZ115" s="798" t="s">
        <v>447</v>
      </c>
      <c r="BA115" s="735"/>
      <c r="BB115" s="735"/>
      <c r="BC115" s="735"/>
      <c r="BD115" s="735"/>
      <c r="BE115" s="735"/>
      <c r="BF115" s="735"/>
      <c r="BG115" s="735"/>
      <c r="BH115" s="735"/>
      <c r="BI115" s="735"/>
      <c r="BJ115" s="735"/>
      <c r="BK115" s="735"/>
      <c r="BL115" s="735"/>
      <c r="BM115" s="735"/>
      <c r="BN115" s="735"/>
      <c r="BO115" s="735"/>
      <c r="BP115" s="736"/>
      <c r="BQ115" s="799" t="s">
        <v>136</v>
      </c>
      <c r="BR115" s="800"/>
      <c r="BS115" s="800"/>
      <c r="BT115" s="800"/>
      <c r="BU115" s="800"/>
      <c r="BV115" s="800" t="s">
        <v>136</v>
      </c>
      <c r="BW115" s="800"/>
      <c r="BX115" s="800"/>
      <c r="BY115" s="800"/>
      <c r="BZ115" s="800"/>
      <c r="CA115" s="800" t="s">
        <v>136</v>
      </c>
      <c r="CB115" s="800"/>
      <c r="CC115" s="800"/>
      <c r="CD115" s="800"/>
      <c r="CE115" s="800"/>
      <c r="CF115" s="858" t="s">
        <v>136</v>
      </c>
      <c r="CG115" s="859"/>
      <c r="CH115" s="859"/>
      <c r="CI115" s="859"/>
      <c r="CJ115" s="859"/>
      <c r="CK115" s="910"/>
      <c r="CL115" s="804"/>
      <c r="CM115" s="798" t="s">
        <v>448</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136</v>
      </c>
      <c r="DH115" s="763"/>
      <c r="DI115" s="763"/>
      <c r="DJ115" s="763"/>
      <c r="DK115" s="764"/>
      <c r="DL115" s="765" t="s">
        <v>136</v>
      </c>
      <c r="DM115" s="763"/>
      <c r="DN115" s="763"/>
      <c r="DO115" s="763"/>
      <c r="DP115" s="764"/>
      <c r="DQ115" s="765" t="s">
        <v>136</v>
      </c>
      <c r="DR115" s="763"/>
      <c r="DS115" s="763"/>
      <c r="DT115" s="763"/>
      <c r="DU115" s="764"/>
      <c r="DV115" s="807" t="s">
        <v>136</v>
      </c>
      <c r="DW115" s="808"/>
      <c r="DX115" s="808"/>
      <c r="DY115" s="808"/>
      <c r="DZ115" s="809"/>
    </row>
    <row r="116" spans="1:130" s="216" customFormat="1" ht="26.25" customHeight="1" x14ac:dyDescent="0.15">
      <c r="A116" s="899"/>
      <c r="B116" s="900"/>
      <c r="C116" s="822" t="s">
        <v>449</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136</v>
      </c>
      <c r="AB116" s="763"/>
      <c r="AC116" s="763"/>
      <c r="AD116" s="763"/>
      <c r="AE116" s="764"/>
      <c r="AF116" s="765" t="s">
        <v>136</v>
      </c>
      <c r="AG116" s="763"/>
      <c r="AH116" s="763"/>
      <c r="AI116" s="763"/>
      <c r="AJ116" s="764"/>
      <c r="AK116" s="765" t="s">
        <v>136</v>
      </c>
      <c r="AL116" s="763"/>
      <c r="AM116" s="763"/>
      <c r="AN116" s="763"/>
      <c r="AO116" s="764"/>
      <c r="AP116" s="807" t="s">
        <v>136</v>
      </c>
      <c r="AQ116" s="808"/>
      <c r="AR116" s="808"/>
      <c r="AS116" s="808"/>
      <c r="AT116" s="809"/>
      <c r="AU116" s="915"/>
      <c r="AV116" s="916"/>
      <c r="AW116" s="916"/>
      <c r="AX116" s="916"/>
      <c r="AY116" s="916"/>
      <c r="AZ116" s="892" t="s">
        <v>450</v>
      </c>
      <c r="BA116" s="893"/>
      <c r="BB116" s="893"/>
      <c r="BC116" s="893"/>
      <c r="BD116" s="893"/>
      <c r="BE116" s="893"/>
      <c r="BF116" s="893"/>
      <c r="BG116" s="893"/>
      <c r="BH116" s="893"/>
      <c r="BI116" s="893"/>
      <c r="BJ116" s="893"/>
      <c r="BK116" s="893"/>
      <c r="BL116" s="893"/>
      <c r="BM116" s="893"/>
      <c r="BN116" s="893"/>
      <c r="BO116" s="893"/>
      <c r="BP116" s="894"/>
      <c r="BQ116" s="799" t="s">
        <v>136</v>
      </c>
      <c r="BR116" s="800"/>
      <c r="BS116" s="800"/>
      <c r="BT116" s="800"/>
      <c r="BU116" s="800"/>
      <c r="BV116" s="800" t="s">
        <v>136</v>
      </c>
      <c r="BW116" s="800"/>
      <c r="BX116" s="800"/>
      <c r="BY116" s="800"/>
      <c r="BZ116" s="800"/>
      <c r="CA116" s="800" t="s">
        <v>136</v>
      </c>
      <c r="CB116" s="800"/>
      <c r="CC116" s="800"/>
      <c r="CD116" s="800"/>
      <c r="CE116" s="800"/>
      <c r="CF116" s="858" t="s">
        <v>136</v>
      </c>
      <c r="CG116" s="859"/>
      <c r="CH116" s="859"/>
      <c r="CI116" s="859"/>
      <c r="CJ116" s="859"/>
      <c r="CK116" s="910"/>
      <c r="CL116" s="804"/>
      <c r="CM116" s="798" t="s">
        <v>451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136</v>
      </c>
      <c r="DH116" s="763"/>
      <c r="DI116" s="763"/>
      <c r="DJ116" s="763"/>
      <c r="DK116" s="764"/>
      <c r="DL116" s="765" t="s">
        <v>136</v>
      </c>
      <c r="DM116" s="763"/>
      <c r="DN116" s="763"/>
      <c r="DO116" s="763"/>
      <c r="DP116" s="764"/>
      <c r="DQ116" s="765" t="s">
        <v>136</v>
      </c>
      <c r="DR116" s="763"/>
      <c r="DS116" s="763"/>
      <c r="DT116" s="763"/>
      <c r="DU116" s="764"/>
      <c r="DV116" s="807" t="s">
        <v>136</v>
      </c>
      <c r="DW116" s="808"/>
      <c r="DX116" s="808"/>
      <c r="DY116" s="808"/>
      <c r="DZ116" s="809"/>
    </row>
    <row r="117" spans="1:130" s="216" customFormat="1" ht="26.25" customHeight="1" x14ac:dyDescent="0.15">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452</v>
      </c>
      <c r="Z117" s="880"/>
      <c r="AA117" s="885">
        <v>2438493</v>
      </c>
      <c r="AB117" s="886"/>
      <c r="AC117" s="886"/>
      <c r="AD117" s="886"/>
      <c r="AE117" s="887"/>
      <c r="AF117" s="888">
        <v>2132993</v>
      </c>
      <c r="AG117" s="886"/>
      <c r="AH117" s="886"/>
      <c r="AI117" s="886"/>
      <c r="AJ117" s="887"/>
      <c r="AK117" s="888">
        <v>2122417</v>
      </c>
      <c r="AL117" s="886"/>
      <c r="AM117" s="886"/>
      <c r="AN117" s="886"/>
      <c r="AO117" s="887"/>
      <c r="AP117" s="889"/>
      <c r="AQ117" s="890"/>
      <c r="AR117" s="890"/>
      <c r="AS117" s="890"/>
      <c r="AT117" s="891"/>
      <c r="AU117" s="915"/>
      <c r="AV117" s="916"/>
      <c r="AW117" s="916"/>
      <c r="AX117" s="916"/>
      <c r="AY117" s="916"/>
      <c r="AZ117" s="846" t="s">
        <v>453</v>
      </c>
      <c r="BA117" s="847"/>
      <c r="BB117" s="847"/>
      <c r="BC117" s="847"/>
      <c r="BD117" s="847"/>
      <c r="BE117" s="847"/>
      <c r="BF117" s="847"/>
      <c r="BG117" s="847"/>
      <c r="BH117" s="847"/>
      <c r="BI117" s="847"/>
      <c r="BJ117" s="847"/>
      <c r="BK117" s="847"/>
      <c r="BL117" s="847"/>
      <c r="BM117" s="847"/>
      <c r="BN117" s="847"/>
      <c r="BO117" s="847"/>
      <c r="BP117" s="848"/>
      <c r="BQ117" s="799" t="s">
        <v>136</v>
      </c>
      <c r="BR117" s="800"/>
      <c r="BS117" s="800"/>
      <c r="BT117" s="800"/>
      <c r="BU117" s="800"/>
      <c r="BV117" s="800" t="s">
        <v>136</v>
      </c>
      <c r="BW117" s="800"/>
      <c r="BX117" s="800"/>
      <c r="BY117" s="800"/>
      <c r="BZ117" s="800"/>
      <c r="CA117" s="800" t="s">
        <v>136</v>
      </c>
      <c r="CB117" s="800"/>
      <c r="CC117" s="800"/>
      <c r="CD117" s="800"/>
      <c r="CE117" s="800"/>
      <c r="CF117" s="858" t="s">
        <v>136</v>
      </c>
      <c r="CG117" s="859"/>
      <c r="CH117" s="859"/>
      <c r="CI117" s="859"/>
      <c r="CJ117" s="859"/>
      <c r="CK117" s="910"/>
      <c r="CL117" s="804"/>
      <c r="CM117" s="798" t="s">
        <v>454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136</v>
      </c>
      <c r="DH117" s="763"/>
      <c r="DI117" s="763"/>
      <c r="DJ117" s="763"/>
      <c r="DK117" s="764"/>
      <c r="DL117" s="765" t="s">
        <v>136</v>
      </c>
      <c r="DM117" s="763"/>
      <c r="DN117" s="763"/>
      <c r="DO117" s="763"/>
      <c r="DP117" s="764"/>
      <c r="DQ117" s="765" t="s">
        <v>136</v>
      </c>
      <c r="DR117" s="763"/>
      <c r="DS117" s="763"/>
      <c r="DT117" s="763"/>
      <c r="DU117" s="764"/>
      <c r="DV117" s="807" t="s">
        <v>136</v>
      </c>
      <c r="DW117" s="808"/>
      <c r="DX117" s="808"/>
      <c r="DY117" s="808"/>
      <c r="DZ117" s="809"/>
    </row>
    <row r="118" spans="1:130" s="216" customFormat="1" ht="26.25" customHeight="1" x14ac:dyDescent="0.15">
      <c r="A118" s="878" t="s">
        <v>428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425</v>
      </c>
      <c r="AB118" s="879"/>
      <c r="AC118" s="879"/>
      <c r="AD118" s="879"/>
      <c r="AE118" s="880"/>
      <c r="AF118" s="881" t="s">
        <v>426</v>
      </c>
      <c r="AG118" s="879"/>
      <c r="AH118" s="879"/>
      <c r="AI118" s="879"/>
      <c r="AJ118" s="880"/>
      <c r="AK118" s="881" t="s">
        <v>305</v>
      </c>
      <c r="AL118" s="879"/>
      <c r="AM118" s="879"/>
      <c r="AN118" s="879"/>
      <c r="AO118" s="880"/>
      <c r="AP118" s="882" t="s">
        <v>427</v>
      </c>
      <c r="AQ118" s="883"/>
      <c r="AR118" s="883"/>
      <c r="AS118" s="883"/>
      <c r="AT118" s="884"/>
      <c r="AU118" s="915"/>
      <c r="AV118" s="916"/>
      <c r="AW118" s="916"/>
      <c r="AX118" s="916"/>
      <c r="AY118" s="916"/>
      <c r="AZ118" s="821" t="s">
        <v>455</v>
      </c>
      <c r="BA118" s="822"/>
      <c r="BB118" s="822"/>
      <c r="BC118" s="822"/>
      <c r="BD118" s="822"/>
      <c r="BE118" s="822"/>
      <c r="BF118" s="822"/>
      <c r="BG118" s="822"/>
      <c r="BH118" s="822"/>
      <c r="BI118" s="822"/>
      <c r="BJ118" s="822"/>
      <c r="BK118" s="822"/>
      <c r="BL118" s="822"/>
      <c r="BM118" s="822"/>
      <c r="BN118" s="822"/>
      <c r="BO118" s="822"/>
      <c r="BP118" s="823"/>
      <c r="BQ118" s="862" t="s">
        <v>136</v>
      </c>
      <c r="BR118" s="828"/>
      <c r="BS118" s="828"/>
      <c r="BT118" s="828"/>
      <c r="BU118" s="828"/>
      <c r="BV118" s="828" t="s">
        <v>136</v>
      </c>
      <c r="BW118" s="828"/>
      <c r="BX118" s="828"/>
      <c r="BY118" s="828"/>
      <c r="BZ118" s="828"/>
      <c r="CA118" s="828" t="s">
        <v>136</v>
      </c>
      <c r="CB118" s="828"/>
      <c r="CC118" s="828"/>
      <c r="CD118" s="828"/>
      <c r="CE118" s="828"/>
      <c r="CF118" s="858" t="s">
        <v>136</v>
      </c>
      <c r="CG118" s="859"/>
      <c r="CH118" s="859"/>
      <c r="CI118" s="859"/>
      <c r="CJ118" s="859"/>
      <c r="CK118" s="910"/>
      <c r="CL118" s="804"/>
      <c r="CM118" s="798" t="s">
        <v>456</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136</v>
      </c>
      <c r="DH118" s="763"/>
      <c r="DI118" s="763"/>
      <c r="DJ118" s="763"/>
      <c r="DK118" s="764"/>
      <c r="DL118" s="765" t="s">
        <v>136</v>
      </c>
      <c r="DM118" s="763"/>
      <c r="DN118" s="763"/>
      <c r="DO118" s="763"/>
      <c r="DP118" s="764"/>
      <c r="DQ118" s="765" t="s">
        <v>136</v>
      </c>
      <c r="DR118" s="763"/>
      <c r="DS118" s="763"/>
      <c r="DT118" s="763"/>
      <c r="DU118" s="764"/>
      <c r="DV118" s="807" t="s">
        <v>136</v>
      </c>
      <c r="DW118" s="808"/>
      <c r="DX118" s="808"/>
      <c r="DY118" s="808"/>
      <c r="DZ118" s="809"/>
    </row>
    <row r="119" spans="1:130" s="216" customFormat="1" ht="26.25" customHeight="1" x14ac:dyDescent="0.15">
      <c r="A119" s="801" t="s">
        <v>431</v>
      </c>
      <c r="B119" s="802"/>
      <c r="C119" s="843" t="s">
        <v>432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136</v>
      </c>
      <c r="AB119" s="872"/>
      <c r="AC119" s="872"/>
      <c r="AD119" s="872"/>
      <c r="AE119" s="873"/>
      <c r="AF119" s="874" t="s">
        <v>136</v>
      </c>
      <c r="AG119" s="872"/>
      <c r="AH119" s="872"/>
      <c r="AI119" s="872"/>
      <c r="AJ119" s="873"/>
      <c r="AK119" s="874" t="s">
        <v>136</v>
      </c>
      <c r="AL119" s="872"/>
      <c r="AM119" s="872"/>
      <c r="AN119" s="872"/>
      <c r="AO119" s="873"/>
      <c r="AP119" s="875" t="s">
        <v>136</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457</v>
      </c>
      <c r="BP119" s="861"/>
      <c r="BQ119" s="862">
        <v>33105007</v>
      </c>
      <c r="BR119" s="828"/>
      <c r="BS119" s="828"/>
      <c r="BT119" s="828"/>
      <c r="BU119" s="828"/>
      <c r="BV119" s="828">
        <v>33028712</v>
      </c>
      <c r="BW119" s="828"/>
      <c r="BX119" s="828"/>
      <c r="BY119" s="828"/>
      <c r="BZ119" s="828"/>
      <c r="CA119" s="828">
        <v>34226490</v>
      </c>
      <c r="CB119" s="828"/>
      <c r="CC119" s="828"/>
      <c r="CD119" s="828"/>
      <c r="CE119" s="828"/>
      <c r="CF119" s="731"/>
      <c r="CG119" s="732"/>
      <c r="CH119" s="732"/>
      <c r="CI119" s="732"/>
      <c r="CJ119" s="817"/>
      <c r="CK119" s="911"/>
      <c r="CL119" s="806"/>
      <c r="CM119" s="821" t="s">
        <v>458</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1623023</v>
      </c>
      <c r="DH119" s="747"/>
      <c r="DI119" s="747"/>
      <c r="DJ119" s="747"/>
      <c r="DK119" s="748"/>
      <c r="DL119" s="749">
        <v>1528218</v>
      </c>
      <c r="DM119" s="747"/>
      <c r="DN119" s="747"/>
      <c r="DO119" s="747"/>
      <c r="DP119" s="748"/>
      <c r="DQ119" s="749">
        <v>1418914</v>
      </c>
      <c r="DR119" s="747"/>
      <c r="DS119" s="747"/>
      <c r="DT119" s="747"/>
      <c r="DU119" s="748"/>
      <c r="DV119" s="831">
        <v>7.7</v>
      </c>
      <c r="DW119" s="832"/>
      <c r="DX119" s="832"/>
      <c r="DY119" s="832"/>
      <c r="DZ119" s="833"/>
    </row>
    <row r="120" spans="1:130" s="216" customFormat="1" ht="26.25" customHeight="1" x14ac:dyDescent="0.15">
      <c r="A120" s="803"/>
      <c r="B120" s="804"/>
      <c r="C120" s="798" t="s">
        <v>435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136</v>
      </c>
      <c r="AB120" s="763"/>
      <c r="AC120" s="763"/>
      <c r="AD120" s="763"/>
      <c r="AE120" s="764"/>
      <c r="AF120" s="765" t="s">
        <v>136</v>
      </c>
      <c r="AG120" s="763"/>
      <c r="AH120" s="763"/>
      <c r="AI120" s="763"/>
      <c r="AJ120" s="764"/>
      <c r="AK120" s="765" t="s">
        <v>136</v>
      </c>
      <c r="AL120" s="763"/>
      <c r="AM120" s="763"/>
      <c r="AN120" s="763"/>
      <c r="AO120" s="764"/>
      <c r="AP120" s="807" t="s">
        <v>136</v>
      </c>
      <c r="AQ120" s="808"/>
      <c r="AR120" s="808"/>
      <c r="AS120" s="808"/>
      <c r="AT120" s="809"/>
      <c r="AU120" s="863" t="s">
        <v>459</v>
      </c>
      <c r="AV120" s="864"/>
      <c r="AW120" s="864"/>
      <c r="AX120" s="864"/>
      <c r="AY120" s="865"/>
      <c r="AZ120" s="843" t="s">
        <v>460</v>
      </c>
      <c r="BA120" s="791"/>
      <c r="BB120" s="791"/>
      <c r="BC120" s="791"/>
      <c r="BD120" s="791"/>
      <c r="BE120" s="791"/>
      <c r="BF120" s="791"/>
      <c r="BG120" s="791"/>
      <c r="BH120" s="791"/>
      <c r="BI120" s="791"/>
      <c r="BJ120" s="791"/>
      <c r="BK120" s="791"/>
      <c r="BL120" s="791"/>
      <c r="BM120" s="791"/>
      <c r="BN120" s="791"/>
      <c r="BO120" s="791"/>
      <c r="BP120" s="792"/>
      <c r="BQ120" s="844">
        <v>5813451</v>
      </c>
      <c r="BR120" s="825"/>
      <c r="BS120" s="825"/>
      <c r="BT120" s="825"/>
      <c r="BU120" s="825"/>
      <c r="BV120" s="825">
        <v>6864248</v>
      </c>
      <c r="BW120" s="825"/>
      <c r="BX120" s="825"/>
      <c r="BY120" s="825"/>
      <c r="BZ120" s="825"/>
      <c r="CA120" s="825">
        <v>7756038</v>
      </c>
      <c r="CB120" s="825"/>
      <c r="CC120" s="825"/>
      <c r="CD120" s="825"/>
      <c r="CE120" s="825"/>
      <c r="CF120" s="849">
        <v>42.1</v>
      </c>
      <c r="CG120" s="850"/>
      <c r="CH120" s="850"/>
      <c r="CI120" s="850"/>
      <c r="CJ120" s="850"/>
      <c r="CK120" s="851" t="s">
        <v>461</v>
      </c>
      <c r="CL120" s="835"/>
      <c r="CM120" s="835"/>
      <c r="CN120" s="835"/>
      <c r="CO120" s="836"/>
      <c r="CP120" s="855" t="s">
        <v>407</v>
      </c>
      <c r="CQ120" s="856"/>
      <c r="CR120" s="856"/>
      <c r="CS120" s="856"/>
      <c r="CT120" s="856"/>
      <c r="CU120" s="856"/>
      <c r="CV120" s="856"/>
      <c r="CW120" s="856"/>
      <c r="CX120" s="856"/>
      <c r="CY120" s="856"/>
      <c r="CZ120" s="856"/>
      <c r="DA120" s="856"/>
      <c r="DB120" s="856"/>
      <c r="DC120" s="856"/>
      <c r="DD120" s="856"/>
      <c r="DE120" s="856"/>
      <c r="DF120" s="857"/>
      <c r="DG120" s="844">
        <v>123787</v>
      </c>
      <c r="DH120" s="825"/>
      <c r="DI120" s="825"/>
      <c r="DJ120" s="825"/>
      <c r="DK120" s="825"/>
      <c r="DL120" s="825">
        <v>113689</v>
      </c>
      <c r="DM120" s="825"/>
      <c r="DN120" s="825"/>
      <c r="DO120" s="825"/>
      <c r="DP120" s="825"/>
      <c r="DQ120" s="825">
        <v>103395</v>
      </c>
      <c r="DR120" s="825"/>
      <c r="DS120" s="825"/>
      <c r="DT120" s="825"/>
      <c r="DU120" s="825"/>
      <c r="DV120" s="826">
        <v>0.6</v>
      </c>
      <c r="DW120" s="826"/>
      <c r="DX120" s="826"/>
      <c r="DY120" s="826"/>
      <c r="DZ120" s="827"/>
    </row>
    <row r="121" spans="1:130" s="216" customFormat="1" ht="26.25" customHeight="1" x14ac:dyDescent="0.15">
      <c r="A121" s="803"/>
      <c r="B121" s="804"/>
      <c r="C121" s="846" t="s">
        <v>462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136</v>
      </c>
      <c r="AB121" s="763"/>
      <c r="AC121" s="763"/>
      <c r="AD121" s="763"/>
      <c r="AE121" s="764"/>
      <c r="AF121" s="765" t="s">
        <v>136</v>
      </c>
      <c r="AG121" s="763"/>
      <c r="AH121" s="763"/>
      <c r="AI121" s="763"/>
      <c r="AJ121" s="764"/>
      <c r="AK121" s="765" t="s">
        <v>136</v>
      </c>
      <c r="AL121" s="763"/>
      <c r="AM121" s="763"/>
      <c r="AN121" s="763"/>
      <c r="AO121" s="764"/>
      <c r="AP121" s="807" t="s">
        <v>136</v>
      </c>
      <c r="AQ121" s="808"/>
      <c r="AR121" s="808"/>
      <c r="AS121" s="808"/>
      <c r="AT121" s="809"/>
      <c r="AU121" s="866"/>
      <c r="AV121" s="867"/>
      <c r="AW121" s="867"/>
      <c r="AX121" s="867"/>
      <c r="AY121" s="868"/>
      <c r="AZ121" s="798" t="s">
        <v>463</v>
      </c>
      <c r="BA121" s="735"/>
      <c r="BB121" s="735"/>
      <c r="BC121" s="735"/>
      <c r="BD121" s="735"/>
      <c r="BE121" s="735"/>
      <c r="BF121" s="735"/>
      <c r="BG121" s="735"/>
      <c r="BH121" s="735"/>
      <c r="BI121" s="735"/>
      <c r="BJ121" s="735"/>
      <c r="BK121" s="735"/>
      <c r="BL121" s="735"/>
      <c r="BM121" s="735"/>
      <c r="BN121" s="735"/>
      <c r="BO121" s="735"/>
      <c r="BP121" s="736"/>
      <c r="BQ121" s="799">
        <v>6993574</v>
      </c>
      <c r="BR121" s="800"/>
      <c r="BS121" s="800"/>
      <c r="BT121" s="800"/>
      <c r="BU121" s="800"/>
      <c r="BV121" s="800">
        <v>6873820</v>
      </c>
      <c r="BW121" s="800"/>
      <c r="BX121" s="800"/>
      <c r="BY121" s="800"/>
      <c r="BZ121" s="800"/>
      <c r="CA121" s="800">
        <v>6931533</v>
      </c>
      <c r="CB121" s="800"/>
      <c r="CC121" s="800"/>
      <c r="CD121" s="800"/>
      <c r="CE121" s="800"/>
      <c r="CF121" s="858">
        <v>37.6</v>
      </c>
      <c r="CG121" s="859"/>
      <c r="CH121" s="859"/>
      <c r="CI121" s="859"/>
      <c r="CJ121" s="859"/>
      <c r="CK121" s="852"/>
      <c r="CL121" s="838"/>
      <c r="CM121" s="838"/>
      <c r="CN121" s="838"/>
      <c r="CO121" s="839"/>
      <c r="CP121" s="818" t="s">
        <v>404</v>
      </c>
      <c r="CQ121" s="819"/>
      <c r="CR121" s="819"/>
      <c r="CS121" s="819"/>
      <c r="CT121" s="819"/>
      <c r="CU121" s="819"/>
      <c r="CV121" s="819"/>
      <c r="CW121" s="819"/>
      <c r="CX121" s="819"/>
      <c r="CY121" s="819"/>
      <c r="CZ121" s="819"/>
      <c r="DA121" s="819"/>
      <c r="DB121" s="819"/>
      <c r="DC121" s="819"/>
      <c r="DD121" s="819"/>
      <c r="DE121" s="819"/>
      <c r="DF121" s="820"/>
      <c r="DG121" s="799">
        <v>1100</v>
      </c>
      <c r="DH121" s="800"/>
      <c r="DI121" s="800"/>
      <c r="DJ121" s="800"/>
      <c r="DK121" s="800"/>
      <c r="DL121" s="800">
        <v>1344</v>
      </c>
      <c r="DM121" s="800"/>
      <c r="DN121" s="800"/>
      <c r="DO121" s="800"/>
      <c r="DP121" s="800"/>
      <c r="DQ121" s="800">
        <v>1309</v>
      </c>
      <c r="DR121" s="800"/>
      <c r="DS121" s="800"/>
      <c r="DT121" s="800"/>
      <c r="DU121" s="800"/>
      <c r="DV121" s="777">
        <v>0</v>
      </c>
      <c r="DW121" s="777"/>
      <c r="DX121" s="777"/>
      <c r="DY121" s="777"/>
      <c r="DZ121" s="778"/>
    </row>
    <row r="122" spans="1:130" s="216" customFormat="1" ht="26.25" customHeight="1" x14ac:dyDescent="0.15">
      <c r="A122" s="803"/>
      <c r="B122" s="804"/>
      <c r="C122" s="798" t="s">
        <v>445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136</v>
      </c>
      <c r="AB122" s="763"/>
      <c r="AC122" s="763"/>
      <c r="AD122" s="763"/>
      <c r="AE122" s="764"/>
      <c r="AF122" s="765" t="s">
        <v>136</v>
      </c>
      <c r="AG122" s="763"/>
      <c r="AH122" s="763"/>
      <c r="AI122" s="763"/>
      <c r="AJ122" s="764"/>
      <c r="AK122" s="765" t="s">
        <v>136</v>
      </c>
      <c r="AL122" s="763"/>
      <c r="AM122" s="763"/>
      <c r="AN122" s="763"/>
      <c r="AO122" s="764"/>
      <c r="AP122" s="807" t="s">
        <v>136</v>
      </c>
      <c r="AQ122" s="808"/>
      <c r="AR122" s="808"/>
      <c r="AS122" s="808"/>
      <c r="AT122" s="809"/>
      <c r="AU122" s="866"/>
      <c r="AV122" s="867"/>
      <c r="AW122" s="867"/>
      <c r="AX122" s="867"/>
      <c r="AY122" s="868"/>
      <c r="AZ122" s="821" t="s">
        <v>464</v>
      </c>
      <c r="BA122" s="822"/>
      <c r="BB122" s="822"/>
      <c r="BC122" s="822"/>
      <c r="BD122" s="822"/>
      <c r="BE122" s="822"/>
      <c r="BF122" s="822"/>
      <c r="BG122" s="822"/>
      <c r="BH122" s="822"/>
      <c r="BI122" s="822"/>
      <c r="BJ122" s="822"/>
      <c r="BK122" s="822"/>
      <c r="BL122" s="822"/>
      <c r="BM122" s="822"/>
      <c r="BN122" s="822"/>
      <c r="BO122" s="822"/>
      <c r="BP122" s="823"/>
      <c r="BQ122" s="862">
        <v>14763777</v>
      </c>
      <c r="BR122" s="828"/>
      <c r="BS122" s="828"/>
      <c r="BT122" s="828"/>
      <c r="BU122" s="828"/>
      <c r="BV122" s="828">
        <v>14437176</v>
      </c>
      <c r="BW122" s="828"/>
      <c r="BX122" s="828"/>
      <c r="BY122" s="828"/>
      <c r="BZ122" s="828"/>
      <c r="CA122" s="828">
        <v>14418297</v>
      </c>
      <c r="CB122" s="828"/>
      <c r="CC122" s="828"/>
      <c r="CD122" s="828"/>
      <c r="CE122" s="828"/>
      <c r="CF122" s="829">
        <v>78.2</v>
      </c>
      <c r="CG122" s="830"/>
      <c r="CH122" s="830"/>
      <c r="CI122" s="830"/>
      <c r="CJ122" s="830"/>
      <c r="CK122" s="852"/>
      <c r="CL122" s="838"/>
      <c r="CM122" s="838"/>
      <c r="CN122" s="838"/>
      <c r="CO122" s="839"/>
      <c r="CP122" s="818" t="s">
        <v>405</v>
      </c>
      <c r="CQ122" s="819"/>
      <c r="CR122" s="819"/>
      <c r="CS122" s="819"/>
      <c r="CT122" s="819"/>
      <c r="CU122" s="819"/>
      <c r="CV122" s="819"/>
      <c r="CW122" s="819"/>
      <c r="CX122" s="819"/>
      <c r="CY122" s="819"/>
      <c r="CZ122" s="819"/>
      <c r="DA122" s="819"/>
      <c r="DB122" s="819"/>
      <c r="DC122" s="819"/>
      <c r="DD122" s="819"/>
      <c r="DE122" s="819"/>
      <c r="DF122" s="820"/>
      <c r="DG122" s="799" t="s">
        <v>136</v>
      </c>
      <c r="DH122" s="800"/>
      <c r="DI122" s="800"/>
      <c r="DJ122" s="800"/>
      <c r="DK122" s="800"/>
      <c r="DL122" s="800" t="s">
        <v>136</v>
      </c>
      <c r="DM122" s="800"/>
      <c r="DN122" s="800"/>
      <c r="DO122" s="800"/>
      <c r="DP122" s="800"/>
      <c r="DQ122" s="800" t="s">
        <v>136</v>
      </c>
      <c r="DR122" s="800"/>
      <c r="DS122" s="800"/>
      <c r="DT122" s="800"/>
      <c r="DU122" s="800"/>
      <c r="DV122" s="777" t="s">
        <v>136</v>
      </c>
      <c r="DW122" s="777"/>
      <c r="DX122" s="777"/>
      <c r="DY122" s="777"/>
      <c r="DZ122" s="778"/>
    </row>
    <row r="123" spans="1:130" s="216" customFormat="1" ht="26.25" customHeight="1" x14ac:dyDescent="0.15">
      <c r="A123" s="803"/>
      <c r="B123" s="804"/>
      <c r="C123" s="798" t="s">
        <v>451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136</v>
      </c>
      <c r="AB123" s="763"/>
      <c r="AC123" s="763"/>
      <c r="AD123" s="763"/>
      <c r="AE123" s="764"/>
      <c r="AF123" s="765" t="s">
        <v>136</v>
      </c>
      <c r="AG123" s="763"/>
      <c r="AH123" s="763"/>
      <c r="AI123" s="763"/>
      <c r="AJ123" s="764"/>
      <c r="AK123" s="765" t="s">
        <v>136</v>
      </c>
      <c r="AL123" s="763"/>
      <c r="AM123" s="763"/>
      <c r="AN123" s="763"/>
      <c r="AO123" s="764"/>
      <c r="AP123" s="807" t="s">
        <v>136</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465</v>
      </c>
      <c r="BP123" s="861"/>
      <c r="BQ123" s="815">
        <v>27570802</v>
      </c>
      <c r="BR123" s="816"/>
      <c r="BS123" s="816"/>
      <c r="BT123" s="816"/>
      <c r="BU123" s="816"/>
      <c r="BV123" s="816">
        <v>28175244</v>
      </c>
      <c r="BW123" s="816"/>
      <c r="BX123" s="816"/>
      <c r="BY123" s="816"/>
      <c r="BZ123" s="816"/>
      <c r="CA123" s="816">
        <v>29105868</v>
      </c>
      <c r="CB123" s="816"/>
      <c r="CC123" s="816"/>
      <c r="CD123" s="816"/>
      <c r="CE123" s="816"/>
      <c r="CF123" s="731"/>
      <c r="CG123" s="732"/>
      <c r="CH123" s="732"/>
      <c r="CI123" s="732"/>
      <c r="CJ123" s="817"/>
      <c r="CK123" s="852"/>
      <c r="CL123" s="838"/>
      <c r="CM123" s="838"/>
      <c r="CN123" s="838"/>
      <c r="CO123" s="839"/>
      <c r="CP123" s="818" t="s">
        <v>406</v>
      </c>
      <c r="CQ123" s="819"/>
      <c r="CR123" s="819"/>
      <c r="CS123" s="819"/>
      <c r="CT123" s="819"/>
      <c r="CU123" s="819"/>
      <c r="CV123" s="819"/>
      <c r="CW123" s="819"/>
      <c r="CX123" s="819"/>
      <c r="CY123" s="819"/>
      <c r="CZ123" s="819"/>
      <c r="DA123" s="819"/>
      <c r="DB123" s="819"/>
      <c r="DC123" s="819"/>
      <c r="DD123" s="819"/>
      <c r="DE123" s="819"/>
      <c r="DF123" s="820"/>
      <c r="DG123" s="762" t="s">
        <v>136</v>
      </c>
      <c r="DH123" s="763"/>
      <c r="DI123" s="763"/>
      <c r="DJ123" s="763"/>
      <c r="DK123" s="764"/>
      <c r="DL123" s="765" t="s">
        <v>136</v>
      </c>
      <c r="DM123" s="763"/>
      <c r="DN123" s="763"/>
      <c r="DO123" s="763"/>
      <c r="DP123" s="764"/>
      <c r="DQ123" s="765" t="s">
        <v>136</v>
      </c>
      <c r="DR123" s="763"/>
      <c r="DS123" s="763"/>
      <c r="DT123" s="763"/>
      <c r="DU123" s="764"/>
      <c r="DV123" s="807" t="s">
        <v>136</v>
      </c>
      <c r="DW123" s="808"/>
      <c r="DX123" s="808"/>
      <c r="DY123" s="808"/>
      <c r="DZ123" s="809"/>
    </row>
    <row r="124" spans="1:130" s="216" customFormat="1" ht="26.25" customHeight="1" thickBot="1" x14ac:dyDescent="0.2">
      <c r="A124" s="803"/>
      <c r="B124" s="804"/>
      <c r="C124" s="798" t="s">
        <v>454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136</v>
      </c>
      <c r="AB124" s="763"/>
      <c r="AC124" s="763"/>
      <c r="AD124" s="763"/>
      <c r="AE124" s="764"/>
      <c r="AF124" s="765" t="s">
        <v>136</v>
      </c>
      <c r="AG124" s="763"/>
      <c r="AH124" s="763"/>
      <c r="AI124" s="763"/>
      <c r="AJ124" s="764"/>
      <c r="AK124" s="765" t="s">
        <v>136</v>
      </c>
      <c r="AL124" s="763"/>
      <c r="AM124" s="763"/>
      <c r="AN124" s="763"/>
      <c r="AO124" s="764"/>
      <c r="AP124" s="807" t="s">
        <v>136</v>
      </c>
      <c r="AQ124" s="808"/>
      <c r="AR124" s="808"/>
      <c r="AS124" s="808"/>
      <c r="AT124" s="809"/>
      <c r="AU124" s="810" t="s">
        <v>466</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31.1</v>
      </c>
      <c r="BR124" s="814"/>
      <c r="BS124" s="814"/>
      <c r="BT124" s="814"/>
      <c r="BU124" s="814"/>
      <c r="BV124" s="814">
        <v>25.8</v>
      </c>
      <c r="BW124" s="814"/>
      <c r="BX124" s="814"/>
      <c r="BY124" s="814"/>
      <c r="BZ124" s="814"/>
      <c r="CA124" s="814">
        <v>27.7</v>
      </c>
      <c r="CB124" s="814"/>
      <c r="CC124" s="814"/>
      <c r="CD124" s="814"/>
      <c r="CE124" s="814"/>
      <c r="CF124" s="709"/>
      <c r="CG124" s="710"/>
      <c r="CH124" s="710"/>
      <c r="CI124" s="710"/>
      <c r="CJ124" s="845"/>
      <c r="CK124" s="853"/>
      <c r="CL124" s="853"/>
      <c r="CM124" s="853"/>
      <c r="CN124" s="853"/>
      <c r="CO124" s="854"/>
      <c r="CP124" s="818" t="s">
        <v>467</v>
      </c>
      <c r="CQ124" s="819"/>
      <c r="CR124" s="819"/>
      <c r="CS124" s="819"/>
      <c r="CT124" s="819"/>
      <c r="CU124" s="819"/>
      <c r="CV124" s="819"/>
      <c r="CW124" s="819"/>
      <c r="CX124" s="819"/>
      <c r="CY124" s="819"/>
      <c r="CZ124" s="819"/>
      <c r="DA124" s="819"/>
      <c r="DB124" s="819"/>
      <c r="DC124" s="819"/>
      <c r="DD124" s="819"/>
      <c r="DE124" s="819"/>
      <c r="DF124" s="820"/>
      <c r="DG124" s="746" t="s">
        <v>136</v>
      </c>
      <c r="DH124" s="747"/>
      <c r="DI124" s="747"/>
      <c r="DJ124" s="747"/>
      <c r="DK124" s="748"/>
      <c r="DL124" s="749" t="s">
        <v>136</v>
      </c>
      <c r="DM124" s="747"/>
      <c r="DN124" s="747"/>
      <c r="DO124" s="747"/>
      <c r="DP124" s="748"/>
      <c r="DQ124" s="749" t="s">
        <v>136</v>
      </c>
      <c r="DR124" s="747"/>
      <c r="DS124" s="747"/>
      <c r="DT124" s="747"/>
      <c r="DU124" s="748"/>
      <c r="DV124" s="831" t="s">
        <v>136</v>
      </c>
      <c r="DW124" s="832"/>
      <c r="DX124" s="832"/>
      <c r="DY124" s="832"/>
      <c r="DZ124" s="833"/>
    </row>
    <row r="125" spans="1:130" s="216" customFormat="1" ht="26.25" customHeight="1" x14ac:dyDescent="0.15">
      <c r="A125" s="803"/>
      <c r="B125" s="804"/>
      <c r="C125" s="798" t="s">
        <v>456</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136</v>
      </c>
      <c r="AB125" s="763"/>
      <c r="AC125" s="763"/>
      <c r="AD125" s="763"/>
      <c r="AE125" s="764"/>
      <c r="AF125" s="765" t="s">
        <v>136</v>
      </c>
      <c r="AG125" s="763"/>
      <c r="AH125" s="763"/>
      <c r="AI125" s="763"/>
      <c r="AJ125" s="764"/>
      <c r="AK125" s="765" t="s">
        <v>136</v>
      </c>
      <c r="AL125" s="763"/>
      <c r="AM125" s="763"/>
      <c r="AN125" s="763"/>
      <c r="AO125" s="764"/>
      <c r="AP125" s="807" t="s">
        <v>136</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468</v>
      </c>
      <c r="CL125" s="835"/>
      <c r="CM125" s="835"/>
      <c r="CN125" s="835"/>
      <c r="CO125" s="836"/>
      <c r="CP125" s="843" t="s">
        <v>469</v>
      </c>
      <c r="CQ125" s="791"/>
      <c r="CR125" s="791"/>
      <c r="CS125" s="791"/>
      <c r="CT125" s="791"/>
      <c r="CU125" s="791"/>
      <c r="CV125" s="791"/>
      <c r="CW125" s="791"/>
      <c r="CX125" s="791"/>
      <c r="CY125" s="791"/>
      <c r="CZ125" s="791"/>
      <c r="DA125" s="791"/>
      <c r="DB125" s="791"/>
      <c r="DC125" s="791"/>
      <c r="DD125" s="791"/>
      <c r="DE125" s="791"/>
      <c r="DF125" s="792"/>
      <c r="DG125" s="844" t="s">
        <v>136</v>
      </c>
      <c r="DH125" s="825"/>
      <c r="DI125" s="825"/>
      <c r="DJ125" s="825"/>
      <c r="DK125" s="825"/>
      <c r="DL125" s="825" t="s">
        <v>136</v>
      </c>
      <c r="DM125" s="825"/>
      <c r="DN125" s="825"/>
      <c r="DO125" s="825"/>
      <c r="DP125" s="825"/>
      <c r="DQ125" s="825" t="s">
        <v>136</v>
      </c>
      <c r="DR125" s="825"/>
      <c r="DS125" s="825"/>
      <c r="DT125" s="825"/>
      <c r="DU125" s="825"/>
      <c r="DV125" s="826" t="s">
        <v>136</v>
      </c>
      <c r="DW125" s="826"/>
      <c r="DX125" s="826"/>
      <c r="DY125" s="826"/>
      <c r="DZ125" s="827"/>
    </row>
    <row r="126" spans="1:130" s="216" customFormat="1" ht="26.25" customHeight="1" thickBot="1" x14ac:dyDescent="0.2">
      <c r="A126" s="803"/>
      <c r="B126" s="804"/>
      <c r="C126" s="798" t="s">
        <v>458</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75792</v>
      </c>
      <c r="AB126" s="763"/>
      <c r="AC126" s="763"/>
      <c r="AD126" s="763"/>
      <c r="AE126" s="764"/>
      <c r="AF126" s="765">
        <v>76733</v>
      </c>
      <c r="AG126" s="763"/>
      <c r="AH126" s="763"/>
      <c r="AI126" s="763"/>
      <c r="AJ126" s="764"/>
      <c r="AK126" s="765">
        <v>79247</v>
      </c>
      <c r="AL126" s="763"/>
      <c r="AM126" s="763"/>
      <c r="AN126" s="763"/>
      <c r="AO126" s="764"/>
      <c r="AP126" s="807">
        <v>0.4</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470</v>
      </c>
      <c r="CQ126" s="735"/>
      <c r="CR126" s="735"/>
      <c r="CS126" s="735"/>
      <c r="CT126" s="735"/>
      <c r="CU126" s="735"/>
      <c r="CV126" s="735"/>
      <c r="CW126" s="735"/>
      <c r="CX126" s="735"/>
      <c r="CY126" s="735"/>
      <c r="CZ126" s="735"/>
      <c r="DA126" s="735"/>
      <c r="DB126" s="735"/>
      <c r="DC126" s="735"/>
      <c r="DD126" s="735"/>
      <c r="DE126" s="735"/>
      <c r="DF126" s="736"/>
      <c r="DG126" s="799" t="s">
        <v>136</v>
      </c>
      <c r="DH126" s="800"/>
      <c r="DI126" s="800"/>
      <c r="DJ126" s="800"/>
      <c r="DK126" s="800"/>
      <c r="DL126" s="800" t="s">
        <v>136</v>
      </c>
      <c r="DM126" s="800"/>
      <c r="DN126" s="800"/>
      <c r="DO126" s="800"/>
      <c r="DP126" s="800"/>
      <c r="DQ126" s="800" t="s">
        <v>136</v>
      </c>
      <c r="DR126" s="800"/>
      <c r="DS126" s="800"/>
      <c r="DT126" s="800"/>
      <c r="DU126" s="800"/>
      <c r="DV126" s="777" t="s">
        <v>136</v>
      </c>
      <c r="DW126" s="777"/>
      <c r="DX126" s="777"/>
      <c r="DY126" s="777"/>
      <c r="DZ126" s="778"/>
    </row>
    <row r="127" spans="1:130" s="216" customFormat="1" ht="26.25" customHeight="1" x14ac:dyDescent="0.15">
      <c r="A127" s="805"/>
      <c r="B127" s="806"/>
      <c r="C127" s="821" t="s">
        <v>471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136</v>
      </c>
      <c r="AB127" s="763"/>
      <c r="AC127" s="763"/>
      <c r="AD127" s="763"/>
      <c r="AE127" s="764"/>
      <c r="AF127" s="765" t="s">
        <v>136</v>
      </c>
      <c r="AG127" s="763"/>
      <c r="AH127" s="763"/>
      <c r="AI127" s="763"/>
      <c r="AJ127" s="764"/>
      <c r="AK127" s="765" t="s">
        <v>136</v>
      </c>
      <c r="AL127" s="763"/>
      <c r="AM127" s="763"/>
      <c r="AN127" s="763"/>
      <c r="AO127" s="764"/>
      <c r="AP127" s="807" t="s">
        <v>136</v>
      </c>
      <c r="AQ127" s="808"/>
      <c r="AR127" s="808"/>
      <c r="AS127" s="808"/>
      <c r="AT127" s="809"/>
      <c r="AU127" s="218"/>
      <c r="AV127" s="218"/>
      <c r="AW127" s="218"/>
      <c r="AX127" s="824" t="s">
        <v>472</v>
      </c>
      <c r="AY127" s="795"/>
      <c r="AZ127" s="795"/>
      <c r="BA127" s="795"/>
      <c r="BB127" s="795"/>
      <c r="BC127" s="795"/>
      <c r="BD127" s="795"/>
      <c r="BE127" s="796"/>
      <c r="BF127" s="794" t="s">
        <v>473</v>
      </c>
      <c r="BG127" s="795"/>
      <c r="BH127" s="795"/>
      <c r="BI127" s="795"/>
      <c r="BJ127" s="795"/>
      <c r="BK127" s="795"/>
      <c r="BL127" s="796"/>
      <c r="BM127" s="794" t="s">
        <v>474</v>
      </c>
      <c r="BN127" s="795"/>
      <c r="BO127" s="795"/>
      <c r="BP127" s="795"/>
      <c r="BQ127" s="795"/>
      <c r="BR127" s="795"/>
      <c r="BS127" s="796"/>
      <c r="BT127" s="794" t="s">
        <v>475</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476</v>
      </c>
      <c r="CQ127" s="735"/>
      <c r="CR127" s="735"/>
      <c r="CS127" s="735"/>
      <c r="CT127" s="735"/>
      <c r="CU127" s="735"/>
      <c r="CV127" s="735"/>
      <c r="CW127" s="735"/>
      <c r="CX127" s="735"/>
      <c r="CY127" s="735"/>
      <c r="CZ127" s="735"/>
      <c r="DA127" s="735"/>
      <c r="DB127" s="735"/>
      <c r="DC127" s="735"/>
      <c r="DD127" s="735"/>
      <c r="DE127" s="735"/>
      <c r="DF127" s="736"/>
      <c r="DG127" s="799" t="s">
        <v>136</v>
      </c>
      <c r="DH127" s="800"/>
      <c r="DI127" s="800"/>
      <c r="DJ127" s="800"/>
      <c r="DK127" s="800"/>
      <c r="DL127" s="800" t="s">
        <v>136</v>
      </c>
      <c r="DM127" s="800"/>
      <c r="DN127" s="800"/>
      <c r="DO127" s="800"/>
      <c r="DP127" s="800"/>
      <c r="DQ127" s="800" t="s">
        <v>136</v>
      </c>
      <c r="DR127" s="800"/>
      <c r="DS127" s="800"/>
      <c r="DT127" s="800"/>
      <c r="DU127" s="800"/>
      <c r="DV127" s="777" t="s">
        <v>136</v>
      </c>
      <c r="DW127" s="777"/>
      <c r="DX127" s="777"/>
      <c r="DY127" s="777"/>
      <c r="DZ127" s="778"/>
    </row>
    <row r="128" spans="1:130" s="216" customFormat="1" ht="26.25" customHeight="1" thickBot="1" x14ac:dyDescent="0.2">
      <c r="A128" s="779" t="s">
        <v>477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478</v>
      </c>
      <c r="X128" s="781"/>
      <c r="Y128" s="781"/>
      <c r="Z128" s="782"/>
      <c r="AA128" s="783">
        <v>325518</v>
      </c>
      <c r="AB128" s="784"/>
      <c r="AC128" s="784"/>
      <c r="AD128" s="784"/>
      <c r="AE128" s="785"/>
      <c r="AF128" s="786">
        <v>137526</v>
      </c>
      <c r="AG128" s="784"/>
      <c r="AH128" s="784"/>
      <c r="AI128" s="784"/>
      <c r="AJ128" s="785"/>
      <c r="AK128" s="786">
        <v>133833</v>
      </c>
      <c r="AL128" s="784"/>
      <c r="AM128" s="784"/>
      <c r="AN128" s="784"/>
      <c r="AO128" s="785"/>
      <c r="AP128" s="787"/>
      <c r="AQ128" s="788"/>
      <c r="AR128" s="788"/>
      <c r="AS128" s="788"/>
      <c r="AT128" s="789"/>
      <c r="AU128" s="218"/>
      <c r="AV128" s="218"/>
      <c r="AW128" s="218"/>
      <c r="AX128" s="790" t="s">
        <v>479</v>
      </c>
      <c r="AY128" s="791"/>
      <c r="AZ128" s="791"/>
      <c r="BA128" s="791"/>
      <c r="BB128" s="791"/>
      <c r="BC128" s="791"/>
      <c r="BD128" s="791"/>
      <c r="BE128" s="792"/>
      <c r="BF128" s="769" t="s">
        <v>136</v>
      </c>
      <c r="BG128" s="770"/>
      <c r="BH128" s="770"/>
      <c r="BI128" s="770"/>
      <c r="BJ128" s="770"/>
      <c r="BK128" s="770"/>
      <c r="BL128" s="793"/>
      <c r="BM128" s="769">
        <v>12.51</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480</v>
      </c>
      <c r="CQ128" s="713"/>
      <c r="CR128" s="713"/>
      <c r="CS128" s="713"/>
      <c r="CT128" s="713"/>
      <c r="CU128" s="713"/>
      <c r="CV128" s="713"/>
      <c r="CW128" s="713"/>
      <c r="CX128" s="713"/>
      <c r="CY128" s="713"/>
      <c r="CZ128" s="713"/>
      <c r="DA128" s="713"/>
      <c r="DB128" s="713"/>
      <c r="DC128" s="713"/>
      <c r="DD128" s="713"/>
      <c r="DE128" s="713"/>
      <c r="DF128" s="714"/>
      <c r="DG128" s="773" t="s">
        <v>136</v>
      </c>
      <c r="DH128" s="774"/>
      <c r="DI128" s="774"/>
      <c r="DJ128" s="774"/>
      <c r="DK128" s="774"/>
      <c r="DL128" s="774" t="s">
        <v>136</v>
      </c>
      <c r="DM128" s="774"/>
      <c r="DN128" s="774"/>
      <c r="DO128" s="774"/>
      <c r="DP128" s="774"/>
      <c r="DQ128" s="774" t="s">
        <v>136</v>
      </c>
      <c r="DR128" s="774"/>
      <c r="DS128" s="774"/>
      <c r="DT128" s="774"/>
      <c r="DU128" s="774"/>
      <c r="DV128" s="775" t="s">
        <v>136</v>
      </c>
      <c r="DW128" s="775"/>
      <c r="DX128" s="775"/>
      <c r="DY128" s="775"/>
      <c r="DZ128" s="776"/>
    </row>
    <row r="129" spans="1:131" s="216"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481</v>
      </c>
      <c r="X129" s="760"/>
      <c r="Y129" s="760"/>
      <c r="Z129" s="761"/>
      <c r="AA129" s="762">
        <v>19214726</v>
      </c>
      <c r="AB129" s="763"/>
      <c r="AC129" s="763"/>
      <c r="AD129" s="763"/>
      <c r="AE129" s="764"/>
      <c r="AF129" s="765">
        <v>20169461</v>
      </c>
      <c r="AG129" s="763"/>
      <c r="AH129" s="763"/>
      <c r="AI129" s="763"/>
      <c r="AJ129" s="764"/>
      <c r="AK129" s="765">
        <v>19825618</v>
      </c>
      <c r="AL129" s="763"/>
      <c r="AM129" s="763"/>
      <c r="AN129" s="763"/>
      <c r="AO129" s="764"/>
      <c r="AP129" s="766"/>
      <c r="AQ129" s="767"/>
      <c r="AR129" s="767"/>
      <c r="AS129" s="767"/>
      <c r="AT129" s="768"/>
      <c r="AU129" s="219"/>
      <c r="AV129" s="219"/>
      <c r="AW129" s="219"/>
      <c r="AX129" s="734" t="s">
        <v>482</v>
      </c>
      <c r="AY129" s="735"/>
      <c r="AZ129" s="735"/>
      <c r="BA129" s="735"/>
      <c r="BB129" s="735"/>
      <c r="BC129" s="735"/>
      <c r="BD129" s="735"/>
      <c r="BE129" s="736"/>
      <c r="BF129" s="753" t="s">
        <v>136</v>
      </c>
      <c r="BG129" s="754"/>
      <c r="BH129" s="754"/>
      <c r="BI129" s="754"/>
      <c r="BJ129" s="754"/>
      <c r="BK129" s="754"/>
      <c r="BL129" s="755"/>
      <c r="BM129" s="753">
        <v>17.510000000000002</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483</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484</v>
      </c>
      <c r="X130" s="760"/>
      <c r="Y130" s="760"/>
      <c r="Z130" s="761"/>
      <c r="AA130" s="762">
        <v>1454800</v>
      </c>
      <c r="AB130" s="763"/>
      <c r="AC130" s="763"/>
      <c r="AD130" s="763"/>
      <c r="AE130" s="764"/>
      <c r="AF130" s="765">
        <v>1415484</v>
      </c>
      <c r="AG130" s="763"/>
      <c r="AH130" s="763"/>
      <c r="AI130" s="763"/>
      <c r="AJ130" s="764"/>
      <c r="AK130" s="765">
        <v>1385145</v>
      </c>
      <c r="AL130" s="763"/>
      <c r="AM130" s="763"/>
      <c r="AN130" s="763"/>
      <c r="AO130" s="764"/>
      <c r="AP130" s="766"/>
      <c r="AQ130" s="767"/>
      <c r="AR130" s="767"/>
      <c r="AS130" s="767"/>
      <c r="AT130" s="768"/>
      <c r="AU130" s="219"/>
      <c r="AV130" s="219"/>
      <c r="AW130" s="219"/>
      <c r="AX130" s="734" t="s">
        <v>485</v>
      </c>
      <c r="AY130" s="735"/>
      <c r="AZ130" s="735"/>
      <c r="BA130" s="735"/>
      <c r="BB130" s="735"/>
      <c r="BC130" s="735"/>
      <c r="BD130" s="735"/>
      <c r="BE130" s="736"/>
      <c r="BF130" s="737">
        <v>3.3</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486</v>
      </c>
      <c r="X131" s="744"/>
      <c r="Y131" s="744"/>
      <c r="Z131" s="745"/>
      <c r="AA131" s="746">
        <v>17759926</v>
      </c>
      <c r="AB131" s="747"/>
      <c r="AC131" s="747"/>
      <c r="AD131" s="747"/>
      <c r="AE131" s="748"/>
      <c r="AF131" s="749">
        <v>18753977</v>
      </c>
      <c r="AG131" s="747"/>
      <c r="AH131" s="747"/>
      <c r="AI131" s="747"/>
      <c r="AJ131" s="748"/>
      <c r="AK131" s="749">
        <v>18440473</v>
      </c>
      <c r="AL131" s="747"/>
      <c r="AM131" s="747"/>
      <c r="AN131" s="747"/>
      <c r="AO131" s="748"/>
      <c r="AP131" s="750"/>
      <c r="AQ131" s="751"/>
      <c r="AR131" s="751"/>
      <c r="AS131" s="751"/>
      <c r="AT131" s="752"/>
      <c r="AU131" s="219"/>
      <c r="AV131" s="219"/>
      <c r="AW131" s="219"/>
      <c r="AX131" s="712" t="s">
        <v>487</v>
      </c>
      <c r="AY131" s="713"/>
      <c r="AZ131" s="713"/>
      <c r="BA131" s="713"/>
      <c r="BB131" s="713"/>
      <c r="BC131" s="713"/>
      <c r="BD131" s="713"/>
      <c r="BE131" s="714"/>
      <c r="BF131" s="715">
        <v>27.7</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488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489</v>
      </c>
      <c r="W132" s="725"/>
      <c r="X132" s="725"/>
      <c r="Y132" s="725"/>
      <c r="Z132" s="726"/>
      <c r="AA132" s="727">
        <v>3.7059557569999999</v>
      </c>
      <c r="AB132" s="728"/>
      <c r="AC132" s="728"/>
      <c r="AD132" s="728"/>
      <c r="AE132" s="729"/>
      <c r="AF132" s="730">
        <v>3.0925867079999998</v>
      </c>
      <c r="AG132" s="728"/>
      <c r="AH132" s="728"/>
      <c r="AI132" s="728"/>
      <c r="AJ132" s="729"/>
      <c r="AK132" s="730">
        <v>3.272361831</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490</v>
      </c>
      <c r="W133" s="704"/>
      <c r="X133" s="704"/>
      <c r="Y133" s="704"/>
      <c r="Z133" s="705"/>
      <c r="AA133" s="706">
        <v>3.9</v>
      </c>
      <c r="AB133" s="707"/>
      <c r="AC133" s="707"/>
      <c r="AD133" s="707"/>
      <c r="AE133" s="708"/>
      <c r="AF133" s="706">
        <v>3.5</v>
      </c>
      <c r="AG133" s="707"/>
      <c r="AH133" s="707"/>
      <c r="AI133" s="707"/>
      <c r="AJ133" s="708"/>
      <c r="AK133" s="706">
        <v>3.3</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4D0Y7jclO1YKJ9t03Gn24+ZGwGrXFC4GBAxPTLhysPw9eKd3fUw4AIWOdNlUx0FG2295jH+M9gtUIo+O+dj/mQ==" saltValue="89Nqhl6r43b+dd3iG4pB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491</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MpWEphMxfq0DVLfWf3izJAQ11NOl11WeBKjv6aJXJ2ozBhXSnqXI+U2s7Ak1CalmLcR927XCvuTAHUBHEMEPg==" saltValue="3yAYUylJxhGD3bAk/kGWT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492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493</v>
      </c>
      <c r="AL6" s="252"/>
      <c r="AM6" s="252"/>
      <c r="AN6" s="252"/>
    </row>
    <row r="7" spans="1:46" ht="13.5" customHeight="1" x14ac:dyDescent="0.15">
      <c r="A7" s="251"/>
      <c r="AK7" s="254"/>
      <c r="AL7" s="255"/>
      <c r="AM7" s="255"/>
      <c r="AN7" s="256"/>
      <c r="AO7" s="1101" t="s">
        <v>494</v>
      </c>
      <c r="AP7" s="257"/>
      <c r="AQ7" s="258" t="s">
        <v>495</v>
      </c>
      <c r="AR7" s="259"/>
    </row>
    <row r="8" spans="1:46" x14ac:dyDescent="0.15">
      <c r="A8" s="251"/>
      <c r="AK8" s="260"/>
      <c r="AL8" s="261"/>
      <c r="AM8" s="261"/>
      <c r="AN8" s="262"/>
      <c r="AO8" s="1102"/>
      <c r="AP8" s="263" t="s">
        <v>496</v>
      </c>
      <c r="AQ8" s="264" t="s">
        <v>497</v>
      </c>
      <c r="AR8" s="265" t="s">
        <v>498</v>
      </c>
    </row>
    <row r="9" spans="1:46" x14ac:dyDescent="0.15">
      <c r="A9" s="251"/>
      <c r="AK9" s="1113" t="s">
        <v>499</v>
      </c>
      <c r="AL9" s="1114"/>
      <c r="AM9" s="1114"/>
      <c r="AN9" s="1115"/>
      <c r="AO9" s="266">
        <v>7854834</v>
      </c>
      <c r="AP9" s="266">
        <v>95670</v>
      </c>
      <c r="AQ9" s="267">
        <v>72345</v>
      </c>
      <c r="AR9" s="268">
        <v>32.200000000000003</v>
      </c>
    </row>
    <row r="10" spans="1:46" ht="13.5" customHeight="1" x14ac:dyDescent="0.15">
      <c r="A10" s="251"/>
      <c r="AK10" s="1113" t="s">
        <v>500</v>
      </c>
      <c r="AL10" s="1114"/>
      <c r="AM10" s="1114"/>
      <c r="AN10" s="1115"/>
      <c r="AO10" s="269">
        <v>38935</v>
      </c>
      <c r="AP10" s="269">
        <v>474</v>
      </c>
      <c r="AQ10" s="270">
        <v>6087</v>
      </c>
      <c r="AR10" s="271">
        <v>-92.2</v>
      </c>
    </row>
    <row r="11" spans="1:46" ht="13.5" customHeight="1" x14ac:dyDescent="0.15">
      <c r="A11" s="251"/>
      <c r="AK11" s="1113" t="s">
        <v>501</v>
      </c>
      <c r="AL11" s="1114"/>
      <c r="AM11" s="1114"/>
      <c r="AN11" s="1115"/>
      <c r="AO11" s="269">
        <v>222442</v>
      </c>
      <c r="AP11" s="269">
        <v>2709</v>
      </c>
      <c r="AQ11" s="270">
        <v>1128</v>
      </c>
      <c r="AR11" s="271">
        <v>140.19999999999999</v>
      </c>
    </row>
    <row r="12" spans="1:46" ht="13.5" customHeight="1" x14ac:dyDescent="0.15">
      <c r="A12" s="251"/>
      <c r="AK12" s="1113" t="s">
        <v>502</v>
      </c>
      <c r="AL12" s="1114"/>
      <c r="AM12" s="1114"/>
      <c r="AN12" s="1115"/>
      <c r="AO12" s="269">
        <v>41676</v>
      </c>
      <c r="AP12" s="269">
        <v>508</v>
      </c>
      <c r="AQ12" s="270">
        <v>9</v>
      </c>
      <c r="AR12" s="271">
        <v>5544.4</v>
      </c>
    </row>
    <row r="13" spans="1:46" ht="13.5" customHeight="1" x14ac:dyDescent="0.15">
      <c r="A13" s="251"/>
      <c r="AK13" s="1113" t="s">
        <v>503</v>
      </c>
      <c r="AL13" s="1114"/>
      <c r="AM13" s="1114"/>
      <c r="AN13" s="1115"/>
      <c r="AO13" s="269" t="s">
        <v>504</v>
      </c>
      <c r="AP13" s="269" t="s">
        <v>504</v>
      </c>
      <c r="AQ13" s="270">
        <v>2326</v>
      </c>
      <c r="AR13" s="271" t="s">
        <v>504</v>
      </c>
    </row>
    <row r="14" spans="1:46" ht="13.5" customHeight="1" x14ac:dyDescent="0.15">
      <c r="A14" s="251"/>
      <c r="AK14" s="1113" t="s">
        <v>505</v>
      </c>
      <c r="AL14" s="1114"/>
      <c r="AM14" s="1114"/>
      <c r="AN14" s="1115"/>
      <c r="AO14" s="269">
        <v>193160</v>
      </c>
      <c r="AP14" s="269">
        <v>2353</v>
      </c>
      <c r="AQ14" s="270">
        <v>1625</v>
      </c>
      <c r="AR14" s="271">
        <v>44.8</v>
      </c>
    </row>
    <row r="15" spans="1:46" ht="13.5" customHeight="1" x14ac:dyDescent="0.15">
      <c r="A15" s="251"/>
      <c r="AK15" s="1116" t="s">
        <v>506</v>
      </c>
      <c r="AL15" s="1117"/>
      <c r="AM15" s="1117"/>
      <c r="AN15" s="1118"/>
      <c r="AO15" s="269">
        <v>-850608</v>
      </c>
      <c r="AP15" s="269">
        <v>-10360</v>
      </c>
      <c r="AQ15" s="270">
        <v>-4515</v>
      </c>
      <c r="AR15" s="271">
        <v>129.5</v>
      </c>
    </row>
    <row r="16" spans="1:46" x14ac:dyDescent="0.15">
      <c r="A16" s="251"/>
      <c r="AK16" s="1116" t="s">
        <v>186</v>
      </c>
      <c r="AL16" s="1117"/>
      <c r="AM16" s="1117"/>
      <c r="AN16" s="1118"/>
      <c r="AO16" s="269">
        <v>7500439</v>
      </c>
      <c r="AP16" s="269">
        <v>91354</v>
      </c>
      <c r="AQ16" s="270">
        <v>79005</v>
      </c>
      <c r="AR16" s="271">
        <v>15.6</v>
      </c>
    </row>
    <row r="17" spans="1:46" x14ac:dyDescent="0.15">
      <c r="A17" s="251"/>
    </row>
    <row r="18" spans="1:46" x14ac:dyDescent="0.15">
      <c r="A18" s="251"/>
      <c r="AQ18" s="272"/>
      <c r="AR18" s="272"/>
    </row>
    <row r="19" spans="1:46" x14ac:dyDescent="0.15">
      <c r="A19" s="251"/>
      <c r="AK19" s="247" t="s">
        <v>507</v>
      </c>
    </row>
    <row r="20" spans="1:46" x14ac:dyDescent="0.15">
      <c r="A20" s="251"/>
      <c r="AK20" s="273"/>
      <c r="AL20" s="274"/>
      <c r="AM20" s="274"/>
      <c r="AN20" s="275"/>
      <c r="AO20" s="276" t="s">
        <v>508</v>
      </c>
      <c r="AP20" s="277" t="s">
        <v>509</v>
      </c>
      <c r="AQ20" s="278" t="s">
        <v>510</v>
      </c>
      <c r="AR20" s="279"/>
    </row>
    <row r="21" spans="1:46" s="252" customFormat="1" x14ac:dyDescent="0.15">
      <c r="A21" s="280"/>
      <c r="AK21" s="1119" t="s">
        <v>511</v>
      </c>
      <c r="AL21" s="1120"/>
      <c r="AM21" s="1120"/>
      <c r="AN21" s="1121"/>
      <c r="AO21" s="281">
        <v>10.61</v>
      </c>
      <c r="AP21" s="282">
        <v>7.5</v>
      </c>
      <c r="AQ21" s="283">
        <v>3.11</v>
      </c>
      <c r="AS21" s="284"/>
      <c r="AT21" s="280"/>
    </row>
    <row r="22" spans="1:46" s="252" customFormat="1" x14ac:dyDescent="0.15">
      <c r="A22" s="280"/>
      <c r="AK22" s="1119" t="s">
        <v>512</v>
      </c>
      <c r="AL22" s="1120"/>
      <c r="AM22" s="1120"/>
      <c r="AN22" s="1121"/>
      <c r="AO22" s="285">
        <v>100.3</v>
      </c>
      <c r="AP22" s="286">
        <v>98.5</v>
      </c>
      <c r="AQ22" s="287">
        <v>1.8</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2" t="s">
        <v>513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2"/>
      <c r="AS27" s="247"/>
      <c r="AT27" s="247"/>
    </row>
    <row r="28" spans="1:46" ht="17.25" x14ac:dyDescent="0.15">
      <c r="A28" s="248" t="s">
        <v>514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515</v>
      </c>
      <c r="AL29" s="252"/>
      <c r="AM29" s="252"/>
      <c r="AN29" s="252"/>
      <c r="AS29" s="294"/>
    </row>
    <row r="30" spans="1:46" ht="13.5" customHeight="1" x14ac:dyDescent="0.15">
      <c r="A30" s="251"/>
      <c r="AK30" s="254"/>
      <c r="AL30" s="255"/>
      <c r="AM30" s="255"/>
      <c r="AN30" s="256"/>
      <c r="AO30" s="1101" t="s">
        <v>494</v>
      </c>
      <c r="AP30" s="257"/>
      <c r="AQ30" s="258" t="s">
        <v>495</v>
      </c>
      <c r="AR30" s="259"/>
    </row>
    <row r="31" spans="1:46" x14ac:dyDescent="0.15">
      <c r="A31" s="251"/>
      <c r="AK31" s="260"/>
      <c r="AL31" s="261"/>
      <c r="AM31" s="261"/>
      <c r="AN31" s="262"/>
      <c r="AO31" s="1102"/>
      <c r="AP31" s="263" t="s">
        <v>496</v>
      </c>
      <c r="AQ31" s="264" t="s">
        <v>497</v>
      </c>
      <c r="AR31" s="265" t="s">
        <v>498</v>
      </c>
    </row>
    <row r="32" spans="1:46" ht="27" customHeight="1" x14ac:dyDescent="0.15">
      <c r="A32" s="251"/>
      <c r="AK32" s="1103" t="s">
        <v>516</v>
      </c>
      <c r="AL32" s="1104"/>
      <c r="AM32" s="1104"/>
      <c r="AN32" s="1105"/>
      <c r="AO32" s="295">
        <v>1616820</v>
      </c>
      <c r="AP32" s="295">
        <v>19693</v>
      </c>
      <c r="AQ32" s="296">
        <v>42274</v>
      </c>
      <c r="AR32" s="297">
        <v>-53.4</v>
      </c>
    </row>
    <row r="33" spans="1:46" ht="13.5" customHeight="1" x14ac:dyDescent="0.15">
      <c r="A33" s="251"/>
      <c r="AK33" s="1103" t="s">
        <v>517</v>
      </c>
      <c r="AL33" s="1104"/>
      <c r="AM33" s="1104"/>
      <c r="AN33" s="1105"/>
      <c r="AO33" s="295" t="s">
        <v>504</v>
      </c>
      <c r="AP33" s="295" t="s">
        <v>504</v>
      </c>
      <c r="AQ33" s="296" t="s">
        <v>504</v>
      </c>
      <c r="AR33" s="297" t="s">
        <v>504</v>
      </c>
    </row>
    <row r="34" spans="1:46" ht="27" customHeight="1" x14ac:dyDescent="0.15">
      <c r="A34" s="251"/>
      <c r="AK34" s="1103" t="s">
        <v>518</v>
      </c>
      <c r="AL34" s="1104"/>
      <c r="AM34" s="1104"/>
      <c r="AN34" s="1105"/>
      <c r="AO34" s="295" t="s">
        <v>504</v>
      </c>
      <c r="AP34" s="295" t="s">
        <v>504</v>
      </c>
      <c r="AQ34" s="296">
        <v>53</v>
      </c>
      <c r="AR34" s="297" t="s">
        <v>504</v>
      </c>
    </row>
    <row r="35" spans="1:46" ht="27" customHeight="1" x14ac:dyDescent="0.15">
      <c r="A35" s="251"/>
      <c r="AK35" s="1103" t="s">
        <v>519</v>
      </c>
      <c r="AL35" s="1104"/>
      <c r="AM35" s="1104"/>
      <c r="AN35" s="1105"/>
      <c r="AO35" s="295">
        <v>12852</v>
      </c>
      <c r="AP35" s="295">
        <v>157</v>
      </c>
      <c r="AQ35" s="296">
        <v>12769</v>
      </c>
      <c r="AR35" s="297">
        <v>-98.8</v>
      </c>
    </row>
    <row r="36" spans="1:46" ht="27" customHeight="1" x14ac:dyDescent="0.15">
      <c r="A36" s="251"/>
      <c r="AK36" s="1103" t="s">
        <v>520</v>
      </c>
      <c r="AL36" s="1104"/>
      <c r="AM36" s="1104"/>
      <c r="AN36" s="1105"/>
      <c r="AO36" s="295">
        <v>413498</v>
      </c>
      <c r="AP36" s="295">
        <v>5036</v>
      </c>
      <c r="AQ36" s="296">
        <v>1973</v>
      </c>
      <c r="AR36" s="297">
        <v>155.19999999999999</v>
      </c>
    </row>
    <row r="37" spans="1:46" ht="13.5" customHeight="1" x14ac:dyDescent="0.15">
      <c r="A37" s="251"/>
      <c r="AK37" s="1103" t="s">
        <v>521</v>
      </c>
      <c r="AL37" s="1104"/>
      <c r="AM37" s="1104"/>
      <c r="AN37" s="1105"/>
      <c r="AO37" s="295">
        <v>79247</v>
      </c>
      <c r="AP37" s="295">
        <v>965</v>
      </c>
      <c r="AQ37" s="296">
        <v>635</v>
      </c>
      <c r="AR37" s="297">
        <v>52</v>
      </c>
    </row>
    <row r="38" spans="1:46" ht="27" customHeight="1" x14ac:dyDescent="0.15">
      <c r="A38" s="251"/>
      <c r="AK38" s="1106" t="s">
        <v>522</v>
      </c>
      <c r="AL38" s="1107"/>
      <c r="AM38" s="1107"/>
      <c r="AN38" s="1108"/>
      <c r="AO38" s="298" t="s">
        <v>504</v>
      </c>
      <c r="AP38" s="298" t="s">
        <v>504</v>
      </c>
      <c r="AQ38" s="299">
        <v>1</v>
      </c>
      <c r="AR38" s="287" t="s">
        <v>504</v>
      </c>
      <c r="AS38" s="294"/>
    </row>
    <row r="39" spans="1:46" x14ac:dyDescent="0.15">
      <c r="A39" s="251"/>
      <c r="AK39" s="1106" t="s">
        <v>523</v>
      </c>
      <c r="AL39" s="1107"/>
      <c r="AM39" s="1107"/>
      <c r="AN39" s="1108"/>
      <c r="AO39" s="295">
        <v>-133833</v>
      </c>
      <c r="AP39" s="295">
        <v>-1630</v>
      </c>
      <c r="AQ39" s="296">
        <v>-5447</v>
      </c>
      <c r="AR39" s="297">
        <v>-70.099999999999994</v>
      </c>
      <c r="AS39" s="294"/>
    </row>
    <row r="40" spans="1:46" ht="27" customHeight="1" x14ac:dyDescent="0.15">
      <c r="A40" s="251"/>
      <c r="AK40" s="1103" t="s">
        <v>524</v>
      </c>
      <c r="AL40" s="1104"/>
      <c r="AM40" s="1104"/>
      <c r="AN40" s="1105"/>
      <c r="AO40" s="295">
        <v>-1385145</v>
      </c>
      <c r="AP40" s="295">
        <v>-16871</v>
      </c>
      <c r="AQ40" s="296">
        <v>-37418</v>
      </c>
      <c r="AR40" s="297">
        <v>-54.9</v>
      </c>
      <c r="AS40" s="294"/>
    </row>
    <row r="41" spans="1:46" x14ac:dyDescent="0.15">
      <c r="A41" s="251"/>
      <c r="AK41" s="1109" t="s">
        <v>298</v>
      </c>
      <c r="AL41" s="1110"/>
      <c r="AM41" s="1110"/>
      <c r="AN41" s="1111"/>
      <c r="AO41" s="295">
        <v>603439</v>
      </c>
      <c r="AP41" s="295">
        <v>7350</v>
      </c>
      <c r="AQ41" s="296">
        <v>14840</v>
      </c>
      <c r="AR41" s="297">
        <v>-50.5</v>
      </c>
      <c r="AS41" s="294"/>
    </row>
    <row r="42" spans="1:46" x14ac:dyDescent="0.15">
      <c r="A42" s="251"/>
      <c r="AK42" s="300" t="s">
        <v>525</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526</v>
      </c>
    </row>
    <row r="48" spans="1:46" x14ac:dyDescent="0.15">
      <c r="A48" s="251"/>
      <c r="AK48" s="305" t="s">
        <v>527</v>
      </c>
      <c r="AL48" s="305"/>
      <c r="AM48" s="305"/>
      <c r="AN48" s="305"/>
      <c r="AO48" s="305"/>
      <c r="AP48" s="305"/>
      <c r="AQ48" s="306"/>
      <c r="AR48" s="305"/>
    </row>
    <row r="49" spans="1:44" ht="13.5" customHeight="1" x14ac:dyDescent="0.15">
      <c r="A49" s="251"/>
      <c r="AK49" s="307"/>
      <c r="AL49" s="308"/>
      <c r="AM49" s="1096" t="s">
        <v>494</v>
      </c>
      <c r="AN49" s="1098" t="s">
        <v>528</v>
      </c>
      <c r="AO49" s="1099"/>
      <c r="AP49" s="1099"/>
      <c r="AQ49" s="1099"/>
      <c r="AR49" s="1100"/>
    </row>
    <row r="50" spans="1:44" x14ac:dyDescent="0.15">
      <c r="A50" s="251"/>
      <c r="AK50" s="309"/>
      <c r="AL50" s="310"/>
      <c r="AM50" s="1097"/>
      <c r="AN50" s="311" t="s">
        <v>529</v>
      </c>
      <c r="AO50" s="312" t="s">
        <v>530</v>
      </c>
      <c r="AP50" s="313" t="s">
        <v>531</v>
      </c>
      <c r="AQ50" s="314" t="s">
        <v>532</v>
      </c>
      <c r="AR50" s="315" t="s">
        <v>533</v>
      </c>
    </row>
    <row r="51" spans="1:44" x14ac:dyDescent="0.15">
      <c r="A51" s="251"/>
      <c r="AK51" s="307" t="s">
        <v>534</v>
      </c>
      <c r="AL51" s="308"/>
      <c r="AM51" s="316">
        <v>3702124</v>
      </c>
      <c r="AN51" s="317">
        <v>43247</v>
      </c>
      <c r="AO51" s="318">
        <v>75.3</v>
      </c>
      <c r="AP51" s="319">
        <v>54110</v>
      </c>
      <c r="AQ51" s="320">
        <v>-5.6</v>
      </c>
      <c r="AR51" s="321">
        <v>80.900000000000006</v>
      </c>
    </row>
    <row r="52" spans="1:44" x14ac:dyDescent="0.15">
      <c r="A52" s="251"/>
      <c r="AK52" s="322"/>
      <c r="AL52" s="323" t="s">
        <v>535</v>
      </c>
      <c r="AM52" s="324">
        <v>1624100</v>
      </c>
      <c r="AN52" s="325">
        <v>18972</v>
      </c>
      <c r="AO52" s="326">
        <v>84.3</v>
      </c>
      <c r="AP52" s="327">
        <v>30620</v>
      </c>
      <c r="AQ52" s="328">
        <v>-6.6</v>
      </c>
      <c r="AR52" s="329">
        <v>90.9</v>
      </c>
    </row>
    <row r="53" spans="1:44" x14ac:dyDescent="0.15">
      <c r="A53" s="251"/>
      <c r="AK53" s="307" t="s">
        <v>536</v>
      </c>
      <c r="AL53" s="308"/>
      <c r="AM53" s="316">
        <v>4976284</v>
      </c>
      <c r="AN53" s="317">
        <v>58675</v>
      </c>
      <c r="AO53" s="318">
        <v>35.700000000000003</v>
      </c>
      <c r="AP53" s="319">
        <v>54684</v>
      </c>
      <c r="AQ53" s="320">
        <v>1.1000000000000001</v>
      </c>
      <c r="AR53" s="321">
        <v>34.6</v>
      </c>
    </row>
    <row r="54" spans="1:44" x14ac:dyDescent="0.15">
      <c r="A54" s="251"/>
      <c r="AK54" s="322"/>
      <c r="AL54" s="323" t="s">
        <v>535</v>
      </c>
      <c r="AM54" s="324">
        <v>2704475</v>
      </c>
      <c r="AN54" s="325">
        <v>31888</v>
      </c>
      <c r="AO54" s="326">
        <v>68.099999999999994</v>
      </c>
      <c r="AP54" s="327">
        <v>32829</v>
      </c>
      <c r="AQ54" s="328">
        <v>7.2</v>
      </c>
      <c r="AR54" s="329">
        <v>60.9</v>
      </c>
    </row>
    <row r="55" spans="1:44" x14ac:dyDescent="0.15">
      <c r="A55" s="251"/>
      <c r="AK55" s="307" t="s">
        <v>537</v>
      </c>
      <c r="AL55" s="308"/>
      <c r="AM55" s="316">
        <v>5205801</v>
      </c>
      <c r="AN55" s="317">
        <v>62059</v>
      </c>
      <c r="AO55" s="318">
        <v>5.8</v>
      </c>
      <c r="AP55" s="319">
        <v>62383</v>
      </c>
      <c r="AQ55" s="320">
        <v>14.1</v>
      </c>
      <c r="AR55" s="321">
        <v>-8.3000000000000007</v>
      </c>
    </row>
    <row r="56" spans="1:44" x14ac:dyDescent="0.15">
      <c r="A56" s="251"/>
      <c r="AK56" s="322"/>
      <c r="AL56" s="323" t="s">
        <v>535</v>
      </c>
      <c r="AM56" s="324">
        <v>2262445</v>
      </c>
      <c r="AN56" s="325">
        <v>26971</v>
      </c>
      <c r="AO56" s="326">
        <v>-15.4</v>
      </c>
      <c r="AP56" s="327">
        <v>35325</v>
      </c>
      <c r="AQ56" s="328">
        <v>7.6</v>
      </c>
      <c r="AR56" s="329">
        <v>-23</v>
      </c>
    </row>
    <row r="57" spans="1:44" x14ac:dyDescent="0.15">
      <c r="A57" s="251"/>
      <c r="AK57" s="307" t="s">
        <v>538</v>
      </c>
      <c r="AL57" s="308"/>
      <c r="AM57" s="316">
        <v>5733914</v>
      </c>
      <c r="AN57" s="317">
        <v>69079</v>
      </c>
      <c r="AO57" s="318">
        <v>11.3</v>
      </c>
      <c r="AP57" s="319">
        <v>63812</v>
      </c>
      <c r="AQ57" s="320">
        <v>2.2999999999999998</v>
      </c>
      <c r="AR57" s="321">
        <v>9</v>
      </c>
    </row>
    <row r="58" spans="1:44" x14ac:dyDescent="0.15">
      <c r="A58" s="251"/>
      <c r="AK58" s="322"/>
      <c r="AL58" s="323" t="s">
        <v>535</v>
      </c>
      <c r="AM58" s="324">
        <v>2199130</v>
      </c>
      <c r="AN58" s="325">
        <v>26494</v>
      </c>
      <c r="AO58" s="326">
        <v>-1.8</v>
      </c>
      <c r="AP58" s="327">
        <v>33848</v>
      </c>
      <c r="AQ58" s="328">
        <v>-4.2</v>
      </c>
      <c r="AR58" s="329">
        <v>2.4</v>
      </c>
    </row>
    <row r="59" spans="1:44" x14ac:dyDescent="0.15">
      <c r="A59" s="251"/>
      <c r="AK59" s="307" t="s">
        <v>539</v>
      </c>
      <c r="AL59" s="308"/>
      <c r="AM59" s="316">
        <v>6685253</v>
      </c>
      <c r="AN59" s="317">
        <v>81425</v>
      </c>
      <c r="AO59" s="318">
        <v>17.899999999999999</v>
      </c>
      <c r="AP59" s="319">
        <v>54225</v>
      </c>
      <c r="AQ59" s="320">
        <v>-15</v>
      </c>
      <c r="AR59" s="321">
        <v>32.9</v>
      </c>
    </row>
    <row r="60" spans="1:44" x14ac:dyDescent="0.15">
      <c r="A60" s="251"/>
      <c r="AK60" s="322"/>
      <c r="AL60" s="323" t="s">
        <v>535</v>
      </c>
      <c r="AM60" s="324">
        <v>2123516</v>
      </c>
      <c r="AN60" s="325">
        <v>25864</v>
      </c>
      <c r="AO60" s="326">
        <v>-2.4</v>
      </c>
      <c r="AP60" s="327">
        <v>27337</v>
      </c>
      <c r="AQ60" s="328">
        <v>-19.2</v>
      </c>
      <c r="AR60" s="329">
        <v>16.8</v>
      </c>
    </row>
    <row r="61" spans="1:44" x14ac:dyDescent="0.15">
      <c r="A61" s="251"/>
      <c r="AK61" s="307" t="s">
        <v>540</v>
      </c>
      <c r="AL61" s="330"/>
      <c r="AM61" s="316">
        <v>5260675</v>
      </c>
      <c r="AN61" s="317">
        <v>62897</v>
      </c>
      <c r="AO61" s="318">
        <v>29.2</v>
      </c>
      <c r="AP61" s="319">
        <v>57843</v>
      </c>
      <c r="AQ61" s="331">
        <v>-0.6</v>
      </c>
      <c r="AR61" s="321">
        <v>29.8</v>
      </c>
    </row>
    <row r="62" spans="1:44" x14ac:dyDescent="0.15">
      <c r="A62" s="251"/>
      <c r="AK62" s="322"/>
      <c r="AL62" s="323" t="s">
        <v>535</v>
      </c>
      <c r="AM62" s="324">
        <v>2182733</v>
      </c>
      <c r="AN62" s="325">
        <v>26038</v>
      </c>
      <c r="AO62" s="326">
        <v>26.6</v>
      </c>
      <c r="AP62" s="327">
        <v>31992</v>
      </c>
      <c r="AQ62" s="328">
        <v>-3</v>
      </c>
      <c r="AR62" s="329">
        <v>29.6</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Reu9auoti33QzTOnfOCyHdHBCgh93qWRIRTd5UsSDHUt3XzntLeXlg3L01ejbSw+UiTKr7uuJ08847hJqpaxtg==" saltValue="3fEWPuhrBmRk7+Rifrau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542</v>
      </c>
    </row>
    <row r="121" spans="125:125" ht="13.5" hidden="1" customHeight="1" x14ac:dyDescent="0.15">
      <c r="DU121" s="245"/>
    </row>
  </sheetData>
  <sheetProtection algorithmName="SHA-512" hashValue="evqu0ehq2XP19+64+a4EhXgv3vxPTaPghW+Dde4cQnL+xkLob5PFEzuaSndJIknIv2w7ppM5y6c89A+zgZlPLg==" saltValue="yCmrqdKuAdaBwCmILdnFU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543</v>
      </c>
    </row>
  </sheetData>
  <sheetProtection algorithmName="SHA-512" hashValue="4tBXVJurtvNtbaaEfqFrxpb+lBfFkPXsNccf7N0EWcar7aMNU8E2Vld/G12GYYiXdxDCCJGm2ZqKYlYClomHDg==" saltValue="eY2buW0vhXKNxblst2NDY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22" t="s">
        <v>3</v>
      </c>
      <c r="D47" s="1122"/>
      <c r="E47" s="1123"/>
      <c r="F47" s="11">
        <v>16.55</v>
      </c>
      <c r="G47" s="12">
        <v>20.37</v>
      </c>
      <c r="H47" s="12">
        <v>15.19</v>
      </c>
      <c r="I47" s="12">
        <v>19.53</v>
      </c>
      <c r="J47" s="13">
        <v>24.38</v>
      </c>
    </row>
    <row r="48" spans="2:10" ht="57.75" customHeight="1" x14ac:dyDescent="0.15">
      <c r="B48" s="14"/>
      <c r="C48" s="1124" t="s">
        <v>4</v>
      </c>
      <c r="D48" s="1124"/>
      <c r="E48" s="1125"/>
      <c r="F48" s="15">
        <v>7.28</v>
      </c>
      <c r="G48" s="16">
        <v>8.4499999999999993</v>
      </c>
      <c r="H48" s="16">
        <v>9.65</v>
      </c>
      <c r="I48" s="16">
        <v>10.050000000000001</v>
      </c>
      <c r="J48" s="17">
        <v>11.92</v>
      </c>
    </row>
    <row r="49" spans="2:10" ht="57.75" customHeight="1" thickBot="1" x14ac:dyDescent="0.2">
      <c r="B49" s="18"/>
      <c r="C49" s="1126" t="s">
        <v>5</v>
      </c>
      <c r="D49" s="1126"/>
      <c r="E49" s="1127"/>
      <c r="F49" s="19">
        <v>1.67</v>
      </c>
      <c r="G49" s="20">
        <v>5.27</v>
      </c>
      <c r="H49" s="20" t="s">
        <v>549</v>
      </c>
      <c r="I49" s="20">
        <v>5.91</v>
      </c>
      <c r="J49" s="21">
        <v>6.22</v>
      </c>
    </row>
    <row r="50" spans="2:10" x14ac:dyDescent="0.15"/>
  </sheetData>
  <sheetProtection algorithmName="SHA-512" hashValue="YpQd7Lck4RLDDRSolwTe1B8P+WqghJePBKBtlDYNVmZqCdmY+SxtvCZwqQyMlDUW+ZQaGpX5AWF2ixB7+bDOjA==" saltValue="+68ZaulwtS2992tuNXe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2023-03-20T05:00:37Z</cp:lastPrinted>
  <dcterms:created xsi:type="dcterms:W3CDTF">2023-02-20T04:37:44Z</dcterms:created>
  <dcterms:modified xsi:type="dcterms:W3CDTF">2023-03-26T23:30:00Z</dcterms:modified>
  <cp:category/>
</cp:coreProperties>
</file>